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showInkAnnotation="0" defaultThemeVersion="166925"/>
  <mc:AlternateContent xmlns:mc="http://schemas.openxmlformats.org/markup-compatibility/2006">
    <mc:Choice Requires="x15">
      <x15ac:absPath xmlns:x15ac="http://schemas.microsoft.com/office/spreadsheetml/2010/11/ac" url="https://alimentosparaaprender-my.sharepoint.com/personal/vgalindo_uapa-pae_gov_co/Documents/Escritorio/6_ PAI/2023/PAI 2023/Planes institucionales y estrategicos 2023/"/>
    </mc:Choice>
  </mc:AlternateContent>
  <xr:revisionPtr revIDLastSave="9" documentId="11_D05CDBE0D627D403F01512A19EDD2B36C1E9C59F" xr6:coauthVersionLast="47" xr6:coauthVersionMax="47" xr10:uidLastSave="{93F47B80-1D9E-4F69-A77D-CCAEF5CEEB53}"/>
  <bookViews>
    <workbookView xWindow="-120" yWindow="-120" windowWidth="29040" windowHeight="15840" xr2:uid="{00000000-000D-0000-FFFF-FFFF00000000}"/>
  </bookViews>
  <sheets>
    <sheet name="PAI_v1" sheetId="1" r:id="rId1"/>
    <sheet name="Historial de cambios" sheetId="8" r:id="rId2"/>
    <sheet name="Hoja1 (2)" sheetId="7" state="hidden" r:id="rId3"/>
    <sheet name="Hoja1" sheetId="4" state="hidden" r:id="rId4"/>
    <sheet name="Hoja3" sheetId="5" state="hidden" r:id="rId5"/>
    <sheet name="Hoja2" sheetId="2" state="hidden" r:id="rId6"/>
    <sheet name="Rubros" sheetId="3" state="hidden" r:id="rId7"/>
    <sheet name="Hoja3 (2)" sheetId="6" state="hidden" r:id="rId8"/>
  </sheets>
  <externalReferences>
    <externalReference r:id="rId9"/>
    <externalReference r:id="rId10"/>
    <externalReference r:id="rId11"/>
    <externalReference r:id="rId12"/>
    <externalReference r:id="rId13"/>
  </externalReferences>
  <definedNames>
    <definedName name="_xlnm._FilterDatabase" localSheetId="0" hidden="1">PAI_v1!$A$9:$AH$62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5" i="1" l="1"/>
  <c r="Z23" i="1"/>
  <c r="Z21" i="1"/>
  <c r="W21" i="1"/>
  <c r="W43" i="1" l="1"/>
  <c r="Z43" i="1" s="1"/>
</calcChain>
</file>

<file path=xl/sharedStrings.xml><?xml version="1.0" encoding="utf-8"?>
<sst xmlns="http://schemas.openxmlformats.org/spreadsheetml/2006/main" count="1140" uniqueCount="368">
  <si>
    <t xml:space="preserve">(1) ALINEACIÓN INSTITUCIONAL </t>
  </si>
  <si>
    <t>OBJETIVO ESTRATÉGICO</t>
  </si>
  <si>
    <t>POLÍTICAS DE GESTIÓN Y DESEMPEÑO INSTITUCIONAL - MIPG</t>
  </si>
  <si>
    <t>ARTICULACIÓN PLANES DECRETO 612 DE 2018</t>
  </si>
  <si>
    <t>(2) RESPONSABLE</t>
  </si>
  <si>
    <t>DEPENDENCIA</t>
  </si>
  <si>
    <t>NOMBRE DEL INDICADOR DE CUMPLIMIENTO</t>
  </si>
  <si>
    <t>FÓRMULA DE CÁLCULO</t>
  </si>
  <si>
    <t>UNIDAD DE MEDIDA</t>
  </si>
  <si>
    <t>RUBRO</t>
  </si>
  <si>
    <t>VALOR ANUAL ASIGNADO</t>
  </si>
  <si>
    <t>META FÍSICA ANUAL</t>
  </si>
  <si>
    <t>Trimestre I</t>
  </si>
  <si>
    <t>Trimestre II</t>
  </si>
  <si>
    <t>Trimestre III</t>
  </si>
  <si>
    <t>Trimestre IV</t>
  </si>
  <si>
    <t>Programación Meta</t>
  </si>
  <si>
    <t>Descripción Meta</t>
  </si>
  <si>
    <t>Programación Recursos</t>
  </si>
  <si>
    <t>Porcentaje</t>
  </si>
  <si>
    <t>Número</t>
  </si>
  <si>
    <t>Documento</t>
  </si>
  <si>
    <t xml:space="preserve">OBJETIVO DE DESARROLLO SOSTENIBLE - ODS </t>
  </si>
  <si>
    <t>UNIDAD ADMINISTRATIVA ESPECIAL DE ALIMENTACIÓN ESCOLAR - ALIMENTOS PARA APRENDER</t>
  </si>
  <si>
    <t>OFICINA DE PLANEACIÓN</t>
  </si>
  <si>
    <t>DIMENSIÓN DEL MIPG</t>
  </si>
  <si>
    <t>Dirección General - Planeación</t>
  </si>
  <si>
    <t>Dirección General - Comunicaciones</t>
  </si>
  <si>
    <t>Dirección General - Jurídica</t>
  </si>
  <si>
    <t>Subdirección General</t>
  </si>
  <si>
    <t>Subdirección de Fortalecimiento</t>
  </si>
  <si>
    <t>Subdirección de Información</t>
  </si>
  <si>
    <t>Subdirección de Análisis, Calidad e Innovación</t>
  </si>
  <si>
    <t>Oficina de Control Interno</t>
  </si>
  <si>
    <t>Subdirección de Gestión Corporativa</t>
  </si>
  <si>
    <t>PROCESO SIG</t>
  </si>
  <si>
    <t>Direccionamiento Estratégico</t>
  </si>
  <si>
    <t>Gestión de la Información</t>
  </si>
  <si>
    <t>Gestión de Análisis, Calidad e Innovación</t>
  </si>
  <si>
    <t>Gestión de Fortalecimiento</t>
  </si>
  <si>
    <t>Gestión del Talento Humano</t>
  </si>
  <si>
    <t>Gestión Financiera</t>
  </si>
  <si>
    <t>Gestión Contractual y Adquisiciones</t>
  </si>
  <si>
    <t>Gestión Documental</t>
  </si>
  <si>
    <t>Gestión Administrativa</t>
  </si>
  <si>
    <t>Servicio de Atención al Ciudadano</t>
  </si>
  <si>
    <t>Mejoramiento Continuo</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</si>
  <si>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</si>
  <si>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</si>
  <si>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</si>
  <si>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</si>
  <si>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</si>
  <si>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</si>
  <si>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</si>
  <si>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</si>
  <si>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</si>
  <si>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</si>
  <si>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</si>
  <si>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</si>
  <si>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C-2201-0700-2-0-2201079-03</t>
  </si>
  <si>
    <t>C-2201-0700-2-0-2201079-02</t>
  </si>
  <si>
    <t>C-2201-0700-2-0-2201033-02</t>
  </si>
  <si>
    <t>C-2201-0700-2-0-2201006-02</t>
  </si>
  <si>
    <t>Rubro</t>
  </si>
  <si>
    <t>Descripción</t>
  </si>
  <si>
    <t>C-2201-0700-2-0-2201079-03 </t>
  </si>
  <si>
    <t>TRANSFERENCIAS CORRIENTES - SERVICIO DE APOYO FINANCIERO A ENTIDADES TERRITORIALES PARA LA EJECUCIÓN DE ESTRATEGIAS DE PERMANENCIA CON ALIMENTACIÓN ESCOLAR - APOYO A LA IMPLEMENTACION DEL PROGRAMA DE ALIMENTACION ESCOLAR - ALIMENTOS PARA APRENDER NA</t>
  </si>
  <si>
    <t>ADQUISICIÓN DE BIENES Y SERVICIOS - SERVICIO DE APOYO FINANCIERO A ENTIDADES TERRITORIALES PARA LA EJECUCIÓN DE ESTRATEGIAS DE PERMANENCIA CON ALIMENTACIÓN ESCOLAR</t>
  </si>
  <si>
    <t>C-2201-0700-2-0-2201033-02 </t>
  </si>
  <si>
    <t>ADQ BIENES Y SERVICIOS - SERVICIO DE FOMENTO PARA LA PERMANENCIA EN PROGRAMAS DE EDUCACIÓN FORMAL</t>
  </si>
  <si>
    <t>C-2201-0700-2-0-2201006-02 </t>
  </si>
  <si>
    <t>ADQ BIENES Y SERVICIOS - SERVICIO DE ASISTENCIA TECNICA EN EDUCACIÓN</t>
  </si>
  <si>
    <t xml:space="preserve">OBJETIVO ESPECÍFICO PROYECTO DE INVERSIÓN </t>
  </si>
  <si>
    <t xml:space="preserve">PRODUCTO PROYECTO DE INVERSIÓN </t>
  </si>
  <si>
    <t xml:space="preserve">ACTIVIDAD PROYECTO DE INVERSIÓN </t>
  </si>
  <si>
    <t>CATALIZADOR BASES PND</t>
  </si>
  <si>
    <t>Generar capacidades técnicas, jurídicas, financieras y administrativas para la implementación del Programa</t>
  </si>
  <si>
    <t xml:space="preserve">
Servicio de asistencia técnica en educación inicial, preescolar, básica y media</t>
  </si>
  <si>
    <t>Brindar asistencia técnica y acompañamiento para la implementación del programa en las Entidades Territoriales</t>
  </si>
  <si>
    <t>Dar lineamientos técnicos y administrativos orientados a la operación del Plan de Alimentación Escolar</t>
  </si>
  <si>
    <t>Implementar la operación del PAE a nivel nacional</t>
  </si>
  <si>
    <t>Diseñar e implementar mecanismos de gestión preventiva y monitoreo crítico para la operación del PAE</t>
  </si>
  <si>
    <t>Desarrollar e implementar instrumentos para la consolidación y procesamiento de la información relacionada con la operación del programa.</t>
  </si>
  <si>
    <t>Mejorar los esquemas de financiación del Programa de Alimentación Escolar</t>
  </si>
  <si>
    <t>Servicio de apoyo financiero a entidades territoriales para la ejecución de estrategias de permanencia con alimentación escolar</t>
  </si>
  <si>
    <t>Distribuir a las entidades territoriales, los recursos del Presupuesto General de la Nación, destinados a cofinanciar la operación del Programa de Alimentación Escolar, atendiendo los criterios de focalización y priorización</t>
  </si>
  <si>
    <t>Hacer seguimiento a la operación y ejecución de los recursos asignados del Programa de Alimentación Escolar a las Entidades Territoriales.</t>
  </si>
  <si>
    <t>Posicionar el Programa de Alimentación Escolar y promover la alimentación saludable</t>
  </si>
  <si>
    <t>Servicio de fomento para la permanencia en programas de educación formal</t>
  </si>
  <si>
    <t>Diseñar y poner en marcha mecanismos para la divulgación del Programa de Alimentación Escolar y la promoción de hábitos de alimentación saludable</t>
  </si>
  <si>
    <t>Realizar eventos que promuevan la interacción, la apropiación y el trabajo articulado y corresponsable con los actores del Programa.</t>
  </si>
  <si>
    <t>Brindar orientaciones a partir de estudios técnicos que garanticen la calidad y la alimentación saludable en la prestación del servicio de alimentación escolar</t>
  </si>
  <si>
    <t xml:space="preserve">Direccionamiento Estratégico </t>
  </si>
  <si>
    <t xml:space="preserve">Talento Humano </t>
  </si>
  <si>
    <t xml:space="preserve">Gestión con valores para resultados </t>
  </si>
  <si>
    <t xml:space="preserve">Información y comunicación </t>
  </si>
  <si>
    <t xml:space="preserve">Gestión del conocimiento </t>
  </si>
  <si>
    <t xml:space="preserve">Control Interno </t>
  </si>
  <si>
    <t xml:space="preserve">Evaluación de resultados </t>
  </si>
  <si>
    <t xml:space="preserve">6.	Avanzar en el desarrollo del ecosistema de información del PAE. </t>
  </si>
  <si>
    <t xml:space="preserve">1.	Promover la cobertura universal del PAE </t>
  </si>
  <si>
    <t xml:space="preserve">2.	Garantizar oportunidad y continuidad de la operación del PAE </t>
  </si>
  <si>
    <t>5.	Avanzar en modelos diferenciales de ejecución del programa</t>
  </si>
  <si>
    <t>7.	Promover la transparencia del PAE</t>
  </si>
  <si>
    <t>8.	Promover el desarrollo y crecimiento de las economías locales</t>
  </si>
  <si>
    <t xml:space="preserve">9. Fortalecer la gestión institucional de la UApA </t>
  </si>
  <si>
    <t xml:space="preserve">3. Compras y Contratación Pública </t>
  </si>
  <si>
    <t xml:space="preserve">4. Talento humano </t>
  </si>
  <si>
    <t xml:space="preserve">5. Integridad </t>
  </si>
  <si>
    <t xml:space="preserve">6. Transparencia, acceso a la información pública y lucha contra la corrupción </t>
  </si>
  <si>
    <t xml:space="preserve">7. Fortalecimiento organizacional y simplificación de procesos </t>
  </si>
  <si>
    <t>8. Servicio al ciudadano</t>
  </si>
  <si>
    <t xml:space="preserve">9. Participación ciudadana en la gestión pública </t>
  </si>
  <si>
    <t xml:space="preserve">10.Racionalización de trámites  </t>
  </si>
  <si>
    <t xml:space="preserve">11.Gobierno digital </t>
  </si>
  <si>
    <t xml:space="preserve">12.Seguridad digital </t>
  </si>
  <si>
    <t xml:space="preserve">13.Defensa jurídica </t>
  </si>
  <si>
    <t>14.Mejora normativa</t>
  </si>
  <si>
    <t>15.Gestión del conocimiento y la innovación</t>
  </si>
  <si>
    <t xml:space="preserve">16.Gestión documental </t>
  </si>
  <si>
    <t>17.Gestión de la información estadística</t>
  </si>
  <si>
    <t>18.Seguimiento y evaluación del desempeño institucional</t>
  </si>
  <si>
    <t xml:space="preserve">1. Planeación Institucional </t>
  </si>
  <si>
    <t xml:space="preserve">2. Gestión presupuestal y eficiencia del gasto público </t>
  </si>
  <si>
    <t xml:space="preserve">19. Control interno </t>
  </si>
  <si>
    <t xml:space="preserve">OBJETIVO ESPECÍFICO </t>
  </si>
  <si>
    <t xml:space="preserve">PRODUCTO </t>
  </si>
  <si>
    <t xml:space="preserve">ACTIVIDAD </t>
  </si>
  <si>
    <t xml:space="preserve">3.	Aumentar la atención mediante modalidades de comida caliente </t>
  </si>
  <si>
    <t>4.	Garantizar la atención con pertinencia territorial</t>
  </si>
  <si>
    <t>EJE TRANSFORMADOR BASES PND</t>
  </si>
  <si>
    <t>RETO</t>
  </si>
  <si>
    <t xml:space="preserve">Seguridad humana y justicia social </t>
  </si>
  <si>
    <t xml:space="preserve">Derecho humano a la alimentación </t>
  </si>
  <si>
    <t xml:space="preserve">CATALIZADORES </t>
  </si>
  <si>
    <t xml:space="preserve">Garantía de derechos como fundamento de la dignidad humana y condiciones para el bienestar </t>
  </si>
  <si>
    <t>Alimentos sanos y seguros para alimentar a Colombia, y que cumplan estándares en
materia de sanidad e inocuidad en la cadena alimentaria.</t>
  </si>
  <si>
    <t>Lucha frontal contra el hambre: consumo de alimentos adecuados y adaptados a las
necesidades de los colombianos.</t>
  </si>
  <si>
    <t xml:space="preserve">Política de inclusión productiva con trabajo decente y apoyo al emprendimiento </t>
  </si>
  <si>
    <t>Gobernanza multinivel políticas públicas asociadas al Derecho Humano a la Alimentación Adecuada (DHAA)</t>
  </si>
  <si>
    <t>(3) ACTIVIDAD</t>
  </si>
  <si>
    <t>(4) MEDICIÓN DE CUMPLIMIENTO</t>
  </si>
  <si>
    <t>(5) RECURSOS</t>
  </si>
  <si>
    <t>(6) METAS</t>
  </si>
  <si>
    <t>ODS N°4
“Garantizar una educación inclusiva y equitativa de calidad y promover oportunidades de aprendizaje permanente para todos”</t>
  </si>
  <si>
    <t>Publicaciones en medios institucionales</t>
  </si>
  <si>
    <t xml:space="preserve">Documento que contiene: Imágenes, publicaciones en redes sociales, enlaces de la página web </t>
  </si>
  <si>
    <t>Notas publicadas en medios de comunicación externos</t>
  </si>
  <si>
    <t>Documento que contiene evidencia de la publicación de la gestión de la UApA</t>
  </si>
  <si>
    <t xml:space="preserve">Campañas realizadas </t>
  </si>
  <si>
    <t>Documento de estrategia de comunicación 2023</t>
  </si>
  <si>
    <t>Ejecutar la estrategia de comunicación interna</t>
  </si>
  <si>
    <t>Seguimientos realizados a la campaña de comunicación interna</t>
  </si>
  <si>
    <t>Número de seguimientos realizados</t>
  </si>
  <si>
    <t>Informe de seguimiento</t>
  </si>
  <si>
    <t>Jornadas de activación realizadas</t>
  </si>
  <si>
    <t>Informe de jornada de activación</t>
  </si>
  <si>
    <t>Lineamientos elaborados de planeación estratégica</t>
  </si>
  <si>
    <r>
      <t xml:space="preserve">Documento de planeación estratégica </t>
    </r>
    <r>
      <rPr>
        <sz val="10"/>
        <color rgb="FFFF0000"/>
        <rFont val="Arial"/>
        <family val="2"/>
      </rPr>
      <t>aprobado por el Consejo Directivo</t>
    </r>
  </si>
  <si>
    <t>Avance en la implementación del plan de acción del MIPG</t>
  </si>
  <si>
    <t>Construcción del plan de accion a ejecutar en la vigencia 2023
Evidencia del desarrollo de cada acción programada para el trimestre</t>
  </si>
  <si>
    <t xml:space="preserve">Implementar los componentes que hacen parte del Sistema Integrado de Gestión de la UApA según las fases de cada sistema. </t>
  </si>
  <si>
    <t>Actividades programadas para el trimestre
Evidencia del desarrollo de cada acción 
Informe de avance y socialización al Comité Institucional de Gestión y Desempeño</t>
  </si>
  <si>
    <t xml:space="preserve">Actividades programadas para el trimestre
Evidencia del desarrollo de cada acción 
</t>
  </si>
  <si>
    <t>Actividades programadas para el trimestre
Evidencia del cumplimiento de las actividades programadas para el trimestre
Informe de avance y socialización al Comité Institucional de Gestión y Desempeño</t>
  </si>
  <si>
    <t>Actividades programadas para el trimestre
Evidencia del cumplimiento de las actividades programadas para el trimestre</t>
  </si>
  <si>
    <t>Revisión, diagnostico y Planificación del modelo.</t>
  </si>
  <si>
    <t>Desarrollo del modelo de distribución de recursos.</t>
  </si>
  <si>
    <t>Implementación del modelo de distribución de recursos</t>
  </si>
  <si>
    <t>Seguimiento y control de la implementación del modelo de disitribución de recursos</t>
  </si>
  <si>
    <t>Porcentaje de avance de la ejecución de la auditoría</t>
  </si>
  <si>
    <t>Fase No 1, ejecutada con pago del 20% previsto para marzo e inicio de la fase dos</t>
  </si>
  <si>
    <t>Fase No 2, en desarrollo, incluye Primer pago de la Fase No 2 (20%), previsto para mayo, 35% de las ETC auditadas</t>
  </si>
  <si>
    <t>Fase No 2, en desarrollo, incluye  segundo pago de la Fase No 2 (20%), previsto para julio, 70% de las ETC auditadas</t>
  </si>
  <si>
    <t>Fase No 2, finalizada en octubre y con tercer pago de la fase 2, previsto para octubre 100% de las ETC auditadas; Fase No 3 finalizada en Noviembre (10%); Liquidación del contrato prevista en diciembre, 10% del pago</t>
  </si>
  <si>
    <t>Porcentaje de reporte oportuno de la información en el CHIP por las 97 ETC</t>
  </si>
  <si>
    <t>Revisión y análisis de la información relacionada en el primer trimestre por la ETC en la plataforma CHIP, previsto para el mes de abril</t>
  </si>
  <si>
    <t>Reporte del INOP semanalmente</t>
  </si>
  <si>
    <t>Realización de contrato con Icontec y elaboración de diagnostico para estructurar la norma</t>
  </si>
  <si>
    <t xml:space="preserve">Cumplimiento de obligaciones del contato, avance del documento </t>
  </si>
  <si>
    <t xml:space="preserve">Plan de trabajo para la revisión y actualización de los lineamientos, anexos, documentos e instrumentos para la operación del PAE y avance en la resolución </t>
  </si>
  <si>
    <t>Resolución y anexos técnicos actualizados y presentados a las ETC para la operación del PAE en la vigencia 2024</t>
  </si>
  <si>
    <t xml:space="preserve">Documentos e instrumentos validados con las ETC y ajuste de caja de herramientas para la operación del PAE 2024 </t>
  </si>
  <si>
    <t xml:space="preserve">Seguimiento y evaluación de la apropiación de lineamientos PAE y diseño de notas y documentos técnicos orientadores y complementarios para la operación del PAE. </t>
  </si>
  <si>
    <t>Definición, validación y plan de acción de las estrategias que se aprueben desde la alta dirección  y estudios previos de los convenios</t>
  </si>
  <si>
    <t xml:space="preserve">Convenios en ejecución y avance en el desarrollo del Plan de fortalecimiento para el desarrollo de capacidades institucionales y comunitarias en Calidad e inocuidad , Alimentación saludable y sostenible, Compras locales y enfoque diferencial étnico. </t>
  </si>
  <si>
    <t xml:space="preserve">Modelo de seguimiento, monitoreo y control del PAE diseñado y validado. </t>
  </si>
  <si>
    <t>Diagnóstico y plan de trabajo para el diseño del modelo de seguimiento, monitoreo y control del PAE</t>
  </si>
  <si>
    <t xml:space="preserve">Marco conceptual y ruta metodológica para el seguimiento, monitoreo y control del PAE </t>
  </si>
  <si>
    <t>Diseño de la bateria de indicadores y validación en terrirorio</t>
  </si>
  <si>
    <t>Desarrollo de espacios de trabajo en campo con las ETC para revisión del avance en la incorporación del modelo de seguimiento, monitoreo y control del PAE en territorio</t>
  </si>
  <si>
    <t xml:space="preserve">Portafolio de acciones innovadoras y buenas prácticas para la operación del PAE en le territorio. </t>
  </si>
  <si>
    <t xml:space="preserve">Diseño, diagramación del portafolio y presentación a las ETC y demás actores del PAE de las acciones y prácticas innovadoras en la operación del PAE a todos los actores institucionales y comunitarios del programa. 
% de Ejecución contratos y convenios:  i) Plan de Muestreo y análisis microbiológico y fisicoquímico del PAE, ii) documento técnico con piezas de información, educación y comunicación para la estandarización de porciones en el PAE iii) convenio FAO para el diseño del modelo de monitoreo y control de perdidas y desperdicios de alimentos y promoción de alimentación saludable en el marco de “Food Coalition”, iv) Estudio de viabilidad técnica desde el componente alimentario y nutricional para la inclusión del café en el Programa de Alimentación Escolar-PAE, como ingrediente primario de las minutas patrón. v) RAS Banco Mundial modelo de alimentación escolar para las ruralidades </t>
  </si>
  <si>
    <t xml:space="preserve">Gobernanza multinivel políticas públicas asociadas al Derecho Humano a la Alimentación Adecuada (DHAA). </t>
  </si>
  <si>
    <t>Brindar Asistencia Técnica Integral a cada una de las Entidades Territoriales Certificadas para la implementación del PAE</t>
  </si>
  <si>
    <t>Realizar el desarrollo y la implementación de las fases del ecosistema SiPAE</t>
  </si>
  <si>
    <t>Aunar esfuerzos entre el Banco Mundial y la Unidad Administrativa Especial de Alimentación Escolar para el acompañamiento en el desarrollo, de los subsistemas para alcanzar el 100% del Ecosistema SiPAE.</t>
  </si>
  <si>
    <t>Capacitar 48 ETC (Registro fotografico y listas de asistencia)</t>
  </si>
  <si>
    <t>Capacitar 49 ETC(Registro fotografico y listas de asistencia)</t>
  </si>
  <si>
    <t>Realizar el reporte de la rendición de la cuenta mensual, anual y/o semestral ante la CGR en el aplicativo SIRECI.</t>
  </si>
  <si>
    <t>Certificados de reporte</t>
  </si>
  <si>
    <t>Número de Certificados de rendición reportados</t>
  </si>
  <si>
    <t>Acuse de aceptación de obras inconclusas mensual.
Acuse de aceptación de rendición contractual mensual.
Acuse de aceptación de rendición de delitos contra la admón. pública semestral.
Acuse de aceptación de rendición de postconflicto semestral.
Acuse de aceptación de rendición de Cuenta Anual Consolidada - 2021</t>
  </si>
  <si>
    <t>Acuse de aceptación de obras inconclusas mensual.
Acuse de aceptación de rendición contractual mensual.</t>
  </si>
  <si>
    <t>Acuse de aceptación de obras inconclusas mensual.
Acuse de aceptación de rendición contractual mensual.
Acuse de aceptación de rendición de posconflicto semestral.
Acuse de aceptación de rendición de Cuenta Anual Consolidada - 2022</t>
  </si>
  <si>
    <t>Elaborar y publicar los informes elaborados, en materia de control interno.</t>
  </si>
  <si>
    <t>Informes elaborados</t>
  </si>
  <si>
    <t>Número de Informes elaborados y publicados</t>
  </si>
  <si>
    <t>Informe semestral de evaluación del sistema de control interno vigencia 2022
Medición del desempeño institucional - FURAG
Informe PQRSD
Informe de control interno contable vigencia 2022
Informe de evaluación a la gestión institucional (evaluación por dependencias)
Informe de derechos de autor software vigencia 2022
Informe LITIGOB - EKOGUI vigencia 2022
Informe de austeridad del gasto
Seguimiento al PAAC
Seguimiento a riesgos institucionales
Informe de seguimiento al SIGEP II vigencia 2022
Informe de rendición de la cuenta anual vigencia 2022
Seguimiento a la contratación</t>
  </si>
  <si>
    <t>Informe PQRSD
Seguimiento al PAAC
Seguimiento a riesgos institucionales
Informe de la audiencia de rendición de cuentas vigencia 2022</t>
  </si>
  <si>
    <t>Informe semestral de evaluación del sistema de control interno vigencia 2022
Informe PQRSD
Informe de evaluación a la gestión institucional (evaluación por dependencias)
Informe LITIGOB - EKOGUI vigencia 2022
Informe de austeridad del gasto
Seguimiento al PAAC
Seguimiento a riesgos institucionales
Seguimiento a la contratación</t>
  </si>
  <si>
    <t>Informe PQRSD
Seguimiento a riesgos institucionales
Informe sobre las Declaraciones de la Ley 2013 de 2019</t>
  </si>
  <si>
    <t>Ejecutar el Programa de Auditorías Internas Integradas</t>
  </si>
  <si>
    <t>Conforme al Plan de Auditorías</t>
  </si>
  <si>
    <t>Realizar seguimiento a los Planes de Mejoramiento como producto de la evaluación a la gestión institucional.</t>
  </si>
  <si>
    <t>Informes de seguimiento a los planes de mejoramiento</t>
  </si>
  <si>
    <t>Número de seguimientos realizados a los PMI existentes</t>
  </si>
  <si>
    <t>Seguimiento semestral  a los PMI existentes</t>
  </si>
  <si>
    <t>Estrategia de comunicación interna diseñada</t>
  </si>
  <si>
    <t>Sumatoria de publicaciones realizadas</t>
  </si>
  <si>
    <t xml:space="preserve">Sumatoria de notas publicadas </t>
  </si>
  <si>
    <t xml:space="preserve">Informe de ejecución de la campaña </t>
  </si>
  <si>
    <t>Sumatoria de campañas realizadas</t>
  </si>
  <si>
    <t xml:space="preserve">Documento de Estrategia de campaña  
Informe de ejecución de la campaña </t>
  </si>
  <si>
    <t>Realizar jornadas de activación para acercar a los grupos de valor a la UApA</t>
  </si>
  <si>
    <t xml:space="preserve">Sumatoria de jornadas de activación realizadas </t>
  </si>
  <si>
    <t>Definir los lineamientos de la planeación estratégica para orientar la gestión de la Unidad y realizar su seguimiento.</t>
  </si>
  <si>
    <t>Sumatoria de documentos elaborados</t>
  </si>
  <si>
    <t>(Número de actividades ejecutadas/Número de actividades programadas)*100</t>
  </si>
  <si>
    <t>Avance en la implementación del plan de acción del SIG</t>
  </si>
  <si>
    <t>Plan de trabajo elaborado
Identificación de requisitos a cumplir de cada componente del SIG y programación de actividades
Evidencia del cumplimiento de las actividades programadas para el trimestre</t>
  </si>
  <si>
    <t>Diseñar un modelo de Distribución de recursos, que incluya criterios de equidad y eficacia para asignar oportunamente los recursos a las ETC.</t>
  </si>
  <si>
    <t>Revisión y análisis de la información relacionada en el segundo trimestre por la ETC en la plataforma CHIP, previsto para el mes de julio</t>
  </si>
  <si>
    <t>Revisión y análisis de la información relacionada en el tercer trimestre por la ETC en la plataforma CHIP, previsto para el mes de octubre</t>
  </si>
  <si>
    <t>Revisión y análisis de la información relacionada en el cuarto trimestre por la ETC en la plataforma CHIP, previsto para el mes de Enero</t>
  </si>
  <si>
    <t>Elaborar informes semanales que permitan reflejar el cumplimiento de las políticas, planes y programas del PAE. (INOP)</t>
  </si>
  <si>
    <t>(No de Fases desarrolladas/No de Fases programadas)*100</t>
  </si>
  <si>
    <t>(Fase ejecutada/Fase programada)*100</t>
  </si>
  <si>
    <t>Avance en la implementación del plan de acción de la NTC para el PAE</t>
  </si>
  <si>
    <t>(Número de actividades desarrolladas / total actividades del plan)*100</t>
  </si>
  <si>
    <t>Avance en la ejecución del plan de trabajo</t>
  </si>
  <si>
    <t>Avance en el diseño e implementación de estrategias</t>
  </si>
  <si>
    <t>Número de encuentros realizados</t>
  </si>
  <si>
    <t xml:space="preserve">Avance en el desarrollo del Subsistema SiGEPAE </t>
  </si>
  <si>
    <t>Número de ETC capacitadas</t>
  </si>
  <si>
    <t>Avance de las auditorías internas</t>
  </si>
  <si>
    <t>(Número de auditorias ejecutadas / Total auditorías programadas) * 100</t>
  </si>
  <si>
    <t>Difundir en los medios institucionales la gestión que se realiza desde la UApA</t>
  </si>
  <si>
    <t>Producir y publicar la gestión que realiza la UApA en medios de comunicación externos</t>
  </si>
  <si>
    <t>Realizar  campañas de comunicación para difundir, en todo el territorio nacional los temas estratégicos y logros del PAE</t>
  </si>
  <si>
    <t>Diseñar una estrategia de comunicación interna para la promoción y el posicionamiento de temas institucionales</t>
  </si>
  <si>
    <t>Documentos elaborados</t>
  </si>
  <si>
    <t xml:space="preserve">Documento que contiene análisis de información para la toma de decisiones </t>
  </si>
  <si>
    <t>Realizar la auditoría externa para la verificación y seguimiento del cumplimiento de los Lineamientos Técnico-Administrativos del Programa de Alimentación Escolar PAE e Identificar las fortalezas y las acciones a mejorar en la implementación, desarrollo y cierre del Programa en las ETC auditadas</t>
  </si>
  <si>
    <t>Realizar la distribución de los recursos a las ETC para la operación del Programa de Alimentación Escolar en territorio.</t>
  </si>
  <si>
    <t>Recursos girados a las ETC</t>
  </si>
  <si>
    <t>Sumatoria de recursos girados a las ETC</t>
  </si>
  <si>
    <t>Acto administrativo de compromiso obligación y giro.</t>
  </si>
  <si>
    <t>Verificar en la plataforma CHIP, la información referente a la ejecución de los contratos y recursos relacionados con el Programa de Alimentación Escolar - PAE</t>
  </si>
  <si>
    <t>Informes publicados</t>
  </si>
  <si>
    <t>Número de informes publicados</t>
  </si>
  <si>
    <t>(Número de ETC con reporte oportuno/Número total de ETC)*100</t>
  </si>
  <si>
    <t xml:space="preserve">Avance en la identificación de línea de base ( necesidades de ATI)
ETC con acciones de asistencia técnica integral 
</t>
  </si>
  <si>
    <t>Número de Entidades Territoriales con indentificación de línea de base ( necesidades de ATI)
Número de Entidades Territoriales con acciones de asistencia técnica integral</t>
  </si>
  <si>
    <t>Desarrollar un encuentro nacional para fortalecer las acciones de implementación del PAE</t>
  </si>
  <si>
    <t xml:space="preserve"> Entidades Territoriales con indentificación de línea de base ( necesidades de ATI)
 Entidades Territoriales con acciones de asistencia técnica integral</t>
  </si>
  <si>
    <t xml:space="preserve">* Fortalecimiento Territorial en los 5 Ejes Estructurales
* Planeación vigencia entrante
</t>
  </si>
  <si>
    <t>Sumatoria de ETC capacitadas</t>
  </si>
  <si>
    <t>(Total requerimientos desarrollados / total requerimientos) * 100</t>
  </si>
  <si>
    <t>Formular y ejecutar el plan de acción del MIPG con el fin de mejorar el desempeño y la gestión institucional</t>
  </si>
  <si>
    <t>Vigencias Futuras
Sondeo de mercado
Anlisis Economico y Financiero
Estudios previos</t>
  </si>
  <si>
    <t>Procesos Pre contractuales
Procesos contractuales</t>
  </si>
  <si>
    <t xml:space="preserve">Seguimiento a la ejecución de los contratos </t>
  </si>
  <si>
    <t>Encuentro realizado</t>
  </si>
  <si>
    <t>Adelantar las acciones necesarias para la construcción de la Norma Técnica de Calidad para el Programa de Alimentación Escolar - PAE.</t>
  </si>
  <si>
    <t>Revisar y actualizar lineamientos, anexos técnicos, documentos e instrumentos que favorezcan la operación del Programa de Alimentación Escolar - PAE con pertinencia territorial</t>
  </si>
  <si>
    <t>Diseñar e implementar estrategias para el desarrollo de  capacidades institucionales y comunitarias en la gestión y operación del Programa de Alimentación Escolar - PAE.</t>
  </si>
  <si>
    <t>Número de actividades diseñadas e implementadas en el marco de las estrategias  definidas para el desarrollo de capacidades institucionales y comunitarias en la gestión y operación del PAE / Total de actividades previstas en cada una de las estrategias para desarrollo de capacidades institucionales y comunitarias en la gestión y operación del PAE*100</t>
  </si>
  <si>
    <t>Elaborar el modelo de seguimiento, monitoreo y control del Programa de Alimentación Escolar - PAE.</t>
  </si>
  <si>
    <t>Número de actividades desarrolladas del plan de trabajo para el diseño del modelo de seguimiento, monitoreo y control del PAE/Total de actividades del plan de trabajo*100</t>
  </si>
  <si>
    <t xml:space="preserve">Elaborar un portafolio de acciones innovadoras y buenas prácticas para la operación del Programa de Alimentación Escolar - PAE en el territorio y desarrollo de nuevos modelos para el fortalecimiento de la operación del programa con enfoque territorial diferencial. </t>
  </si>
  <si>
    <t>Número de actividades diseñadas/Número de actividades proyectadas*100</t>
  </si>
  <si>
    <t xml:space="preserve">Diseño de instrumentos y convocatoria para la presentación de acciones y prácticas innovadoras en la operación del PAE a todos los actores institucionales y comunitarios del programa. 
Estudios previos contratos:  i) Plan de Muestreo y análisis microbiológico y fisicoquímico del PAE, ii) documento técnico con piezas de información, educación y comunicación para la estandarización de porciones en el PAE iii) convenio FAO para el diseño del modelo de monitoreo y control de perdidas y desperdicios de alimentos y promoción de alimentación saludable en el marco de “Food Coalition”, iv) Estudio de viabilidad técnica desde el componente alimentario y nutricional para la inclusión del café en el Programa de Alimentación Escolar-PAE, como ingrediente primario de las minutas patrón. v) RAS Banco Mundial modelo de alimentación escolar para las ruralidades </t>
  </si>
  <si>
    <t xml:space="preserve">Consolidación y sistematización de las acciones y prácticas innovadoras en la operación del PAE a todos los actores institucionales y comunitarios del programa. 
Legalización e inicio de ejecución contratos y convenios:  i) Plan de Muestreo y análisis microbiológico y fisicoquímico del PAE, ii) documento técnico con piezas de información, educación y comunicación para la estandarización de porciones en el PAE iii) convenio FAO para el diseño del modelo de monitoreo y control de perdidas y desperdicios de alimentos y promoción de alimentación saludable en el marco de “Food Coalition”, iv) Estudio de viabilidad técnica desde el componente alimentario y nutricional para la inclusión del café en el Programa de Alimentación Escolar-PAE, como ingrediente primario de las minutas patrón. v) RAS Banco Mundial modelo de alimentación escolar para las ruralidades </t>
  </si>
  <si>
    <t xml:space="preserve">Revisión por pares internos y externos  de las acciones y prácticas innovadoras en la operación del PAE a todos los actores institucionales y comunitarios del programa. 
% de Ejecución contratos y convenios:  i) Plan de Muestreo y análisis microbiológico y fisicoquímico del PAE, ii) documento técnico con piezas de información, educación y comunicación para la estandarización de porciones en el PAE iii) convenio FAO para el diseño del modelo de monitoreo y control de perdidas y desperdicios de alimentos y promoción de alimentación saludable en el marco de “Food Coalition”, iv) Estudio de viabilidad técnica desde el componente alimentario y nutricional para la inclusión del café en el Programa de Alimentación Escolar-PAE, como ingrediente primario de las minutas patrón. v) RAS Banco Mundial modelo de alimentación escolar para las ruralidades </t>
  </si>
  <si>
    <t>Generar planes de fortalecimiento para las Entidades Territoriales Certificadas - ETC que lo requieran en el marco de la implementación de los ejes estructurales del Programa de Alimentación Escolar - PAE</t>
  </si>
  <si>
    <t xml:space="preserve">Informe de las ETC con planes de fortalecimiento  </t>
  </si>
  <si>
    <t>Informe con el avance de los planes de fortalecimiento para las Entidades Territoriales Certificadas  en el marco de la implementación de los ejes estructurales del Programa.</t>
  </si>
  <si>
    <t>Realizar seguimiento a la implementación de los diferentes mecanismos de control social y participación ciudadana en las 97 Entidades Territoriales Certificadas - ETC de acuerdo con lo establecido en la normatividad.</t>
  </si>
  <si>
    <t>Informes de seguimiento trimestral elaborados</t>
  </si>
  <si>
    <t>Informe de seguimiento a la implementación de los diferentes mecanismos de control social y participación ciudadana por parte de las ETC</t>
  </si>
  <si>
    <t>Talento Humano</t>
  </si>
  <si>
    <t>Plan anual de vacantes</t>
  </si>
  <si>
    <t>Mantener actualizada la Oferta Publica Empleo de Carrera (OPEC) en el aplicativo SIMO 4.0 de la CNSC.</t>
  </si>
  <si>
    <t>Opec actualizada</t>
  </si>
  <si>
    <t>No de cargos reportados / total de cargos en vacancia definitiva * 100</t>
  </si>
  <si>
    <t>Pantallazo del reporte</t>
  </si>
  <si>
    <t>Proveer oportunamente las vacantes disponibles durante la vigencia</t>
  </si>
  <si>
    <t>Porcentaje de provisión de la planta</t>
  </si>
  <si>
    <t>No de cargos provistos / total de cargos de la planta * 100</t>
  </si>
  <si>
    <t>Cuadro agregado con reporte de vacantes</t>
  </si>
  <si>
    <t>Análisis de necesidades de personal</t>
  </si>
  <si>
    <t>Número de documentos</t>
  </si>
  <si>
    <t>Sumatoria</t>
  </si>
  <si>
    <t>Revisión del mapa de procesos</t>
  </si>
  <si>
    <t>Proyecto de estructura
cargas de trabajo
Proyecto de planta
Manual de funciones
Estudio técnico</t>
  </si>
  <si>
    <t>Análisis de disponibilidad de personal e identificación fuentes de financiación de personal</t>
  </si>
  <si>
    <t>Porcentaje de ejecución de gastos de personal</t>
  </si>
  <si>
    <t>Compromiso presupuestal / Apropiación disponible * 100</t>
  </si>
  <si>
    <t>Ejecución presupuestal</t>
  </si>
  <si>
    <t>Articulación de la formación y capacitación con las áreas internas de la Unidad</t>
  </si>
  <si>
    <t>Número de capacitaciones internas</t>
  </si>
  <si>
    <t>Listas de asistencia</t>
  </si>
  <si>
    <t>Formación y capacitación en temas específicos de acuerdo con las necesidades detectadas</t>
  </si>
  <si>
    <t>Número de cursos de formación</t>
  </si>
  <si>
    <t xml:space="preserve">Llevar a cabo el programa de Inducción y reinducción con el fin de generar una cultura organizacional y fortalecer el sentido de pertenencia hacia la Unidad </t>
  </si>
  <si>
    <t>Eventos de inducción y reinducción</t>
  </si>
  <si>
    <t>Fortalecimiento de habilidades blandas en los funcionarios y directivos de la UApA</t>
  </si>
  <si>
    <t>Gestión pública, buen gobierno, cultura del servicio e integridad</t>
  </si>
  <si>
    <t>Plan de bienestar e incentivos</t>
  </si>
  <si>
    <t>Articulación con entidades promotoras de salud, ARL, DAFP y caja de compensación para ofrecer beneficios a los servidores de la Unidad</t>
  </si>
  <si>
    <t>Número de actividades articuladas</t>
  </si>
  <si>
    <t>Difusión de la actividad</t>
  </si>
  <si>
    <t>Fomento a la recreación y el deporte y uso del tiempo libre</t>
  </si>
  <si>
    <t>Número de actividades ejecutadas</t>
  </si>
  <si>
    <t>Medición de clima laboral</t>
  </si>
  <si>
    <t>Informe</t>
  </si>
  <si>
    <t>Un informe</t>
  </si>
  <si>
    <t>Informe de medición de clima</t>
  </si>
  <si>
    <t>Preparación de pre - pensionados</t>
  </si>
  <si>
    <t>Otorgar estímulos a los servidores y salario emocional</t>
  </si>
  <si>
    <t xml:space="preserve">Porcentaje de estímulos o salario emocional </t>
  </si>
  <si>
    <t>Número de estimulos - salario emocional otorgado / Número de estimulos - salario emocional solicitado</t>
  </si>
  <si>
    <t>informe sobre estímulos - salario emocional otorgados</t>
  </si>
  <si>
    <t>Revisión y factibilidad de la implementación de la estrategia de Teletrabajo en la Unidad</t>
  </si>
  <si>
    <t>Proyecto de teletrabajo</t>
  </si>
  <si>
    <t>Proyecto sobre la implementación de teletrabajo en la Unidad}</t>
  </si>
  <si>
    <t>Mejoramiento de la convivencia laboral</t>
  </si>
  <si>
    <t>Culminar el diseño y documentación del SGSST</t>
  </si>
  <si>
    <t>Procedimiento de gestión del cambio
Guía de evaluaciones médico ocupacionales</t>
  </si>
  <si>
    <t>Profesiograma
Manual del SG-SST
Política de prevensión de consumo y abuso de acohol, drogas ilícitas y tabaquismo</t>
  </si>
  <si>
    <t>Formular los programas de: medicina preventiva y del trabajo, higiene industrial y seguridad industrial</t>
  </si>
  <si>
    <t>Número de programas formulados</t>
  </si>
  <si>
    <t>Programa de seguridad industrial</t>
  </si>
  <si>
    <t>Programa de medicina preventiva y del trabajo y programa de higuiene industrial</t>
  </si>
  <si>
    <t>Ejecutar los programas según lo programado</t>
  </si>
  <si>
    <t>Porcentaje de ejecución del programa</t>
  </si>
  <si>
    <t>número de actividades cumplidas y ejecutadas / total de actividades programadas en el periodo</t>
  </si>
  <si>
    <t>Actividades ejecutadas en el perdiodo</t>
  </si>
  <si>
    <t xml:space="preserve">Revisión por la alta dirección </t>
  </si>
  <si>
    <t>Acta</t>
  </si>
  <si>
    <t>Acta de revisión por parte de la alta dirección del SG-SST</t>
  </si>
  <si>
    <t>Formular y ejecutar plan de mejoramiento según corresponda</t>
  </si>
  <si>
    <t>Un plan</t>
  </si>
  <si>
    <t>Plan de mejoramiento formulado según corresponda</t>
  </si>
  <si>
    <t>Formular el procedimiento de gestión del retiro</t>
  </si>
  <si>
    <t>Un procedimiento</t>
  </si>
  <si>
    <t>Procedimiento formulado</t>
  </si>
  <si>
    <t xml:space="preserve">Generar insumos a partir del análisis de diferentes fuentes de información </t>
  </si>
  <si>
    <t>Actividades ejecutadas en el periodo</t>
  </si>
  <si>
    <t>Porcentaje de avance en el diseño e implementación</t>
  </si>
  <si>
    <t>Seguimiento a la ejecución de los contratos</t>
  </si>
  <si>
    <r>
      <rPr>
        <b/>
        <sz val="11"/>
        <color theme="1"/>
        <rFont val="Arial"/>
        <family val="2"/>
      </rPr>
      <t xml:space="preserve">FORMATO: </t>
    </r>
    <r>
      <rPr>
        <sz val="11"/>
        <color theme="1"/>
        <rFont val="Arial"/>
        <family val="2"/>
      </rPr>
      <t>PLAN DE ACCIÓN INSTITUCIONAL - VIGENCIA 2023 
VERSIÓN 1</t>
    </r>
  </si>
  <si>
    <t>Historial de Cambios</t>
  </si>
  <si>
    <t>Versión</t>
  </si>
  <si>
    <t>Fecha</t>
  </si>
  <si>
    <t>Observaciones</t>
  </si>
  <si>
    <t>Se crea el documento de conformidad con la normatividad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</si>
</sst>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quot;$&quot;* #,##0.00_-;\-&quot;$&quot;* #,##0.00_-;_-&quot;$&quot;* &quot;-&quot;??_-;_-@_-"/>
    <numFmt numFmtId="165" formatCode="_-* #,##0_-;\-* #,##0_-;_-* &quot;-&quot;??_-;_-@_-"/>
    <numFmt numFmtId="166" formatCode="0.0%"/>
    <numFmt numFmtId="167" formatCode="_-&quot;$&quot;\ * #,##0_-;\-&quot;$&quot;\ * #,##0_-;_-&quot;$&quot;\ * &quot;-&quot;??_-;_-@_-"/>
  </numFmts>
  <fonts count="19" x14ac:knownFonts="1">
    <font>
      <sz val="11"/>
      <color theme="1"/>
      <name val="Calibri"/>
      <family val="2"/>
      <scheme val="minor"/>
    </font>
    <font>
      <sz val="11"/>
      <color theme="1"/>
      <name val="Calibri"/>
      <family val="2"/>
      <scheme val="minor"/>
    </font>
    <font>
      <b/>
      <sz val="10"/>
      <name val="Arial"/>
      <family val="2"/>
    </font>
    <font>
      <b/>
      <sz val="10"/>
      <color theme="1"/>
      <name val="Arial"/>
      <family val="2"/>
    </font>
    <font>
      <sz val="12"/>
      <color theme="1"/>
      <name val="Calibri"/>
      <family val="2"/>
      <scheme val="minor"/>
    </font>
    <font>
      <sz val="10"/>
      <color theme="1"/>
      <name val="Arial"/>
      <family val="2"/>
    </font>
    <font>
      <sz val="10"/>
      <name val="Arial"/>
      <family val="2"/>
    </font>
    <font>
      <sz val="11"/>
      <color theme="1"/>
      <name val="Arial"/>
      <family val="2"/>
    </font>
    <font>
      <b/>
      <sz val="11"/>
      <color theme="1"/>
      <name val="Arial"/>
      <family val="2"/>
    </font>
    <font>
      <sz val="10"/>
      <color theme="1"/>
      <name val="Calibri"/>
      <family val="2"/>
      <scheme val="minor"/>
    </font>
    <font>
      <sz val="10"/>
      <color rgb="FF242424"/>
      <name val="Segoe UI"/>
      <family val="2"/>
    </font>
    <font>
      <b/>
      <sz val="10"/>
      <color rgb="FF242424"/>
      <name val="Segoe UI"/>
      <family val="2"/>
    </font>
    <font>
      <sz val="10"/>
      <color rgb="FF000000"/>
      <name val="Arial"/>
      <family val="2"/>
    </font>
    <font>
      <sz val="10"/>
      <color rgb="FFFF0000"/>
      <name val="Arial"/>
      <family val="2"/>
    </font>
    <font>
      <sz val="12"/>
      <color theme="1"/>
      <name val="Arial"/>
      <family val="2"/>
    </font>
    <font>
      <sz val="12"/>
      <name val="Arial"/>
      <family val="2"/>
    </font>
    <font>
      <b/>
      <sz val="10"/>
      <color rgb="FFFF0000"/>
      <name val="Arial"/>
      <family val="2"/>
    </font>
    <font>
      <sz val="12"/>
      <color rgb="FF000000"/>
      <name val="Arial"/>
      <family val="2"/>
    </font>
    <font>
      <b/>
      <sz val="12"/>
      <color rgb="FF000000"/>
      <name val="Arial"/>
      <family val="2"/>
    </font>
  </fonts>
  <fills count="11">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bgColor rgb="FF000000"/>
      </patternFill>
    </fill>
    <fill>
      <patternFill patternType="solid">
        <fgColor theme="0" tint="-4.9989318521683403E-2"/>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rgb="FFD1D1D1"/>
      </left>
      <right style="medium">
        <color rgb="FFD1D1D1"/>
      </right>
      <top style="medium">
        <color rgb="FFD1D1D1"/>
      </top>
      <bottom style="medium">
        <color rgb="FFD1D1D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44" fontId="1" fillId="0" borderId="0" applyFont="0" applyFill="0" applyBorder="0" applyAlignment="0" applyProtection="0"/>
    <xf numFmtId="164" fontId="4"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7">
    <xf numFmtId="0" fontId="0" fillId="0" borderId="0" xfId="0"/>
    <xf numFmtId="0" fontId="5" fillId="0" borderId="0" xfId="0" applyFont="1"/>
    <xf numFmtId="0" fontId="5" fillId="4" borderId="1"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5" fillId="4" borderId="0" xfId="0" applyFont="1" applyFill="1"/>
    <xf numFmtId="0" fontId="9" fillId="0" borderId="0" xfId="0" applyFont="1"/>
    <xf numFmtId="0" fontId="5" fillId="0" borderId="0" xfId="0" applyFont="1" applyAlignment="1">
      <alignment horizontal="justify" vertical="center"/>
    </xf>
    <xf numFmtId="0" fontId="10" fillId="0" borderId="0" xfId="0" applyFont="1"/>
    <xf numFmtId="0" fontId="10" fillId="5" borderId="2" xfId="0" applyFont="1" applyFill="1" applyBorder="1" applyAlignment="1">
      <alignment vertical="center" wrapText="1" readingOrder="1"/>
    </xf>
    <xf numFmtId="0" fontId="11" fillId="5" borderId="2" xfId="0" applyFont="1" applyFill="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0" fillId="6" borderId="0" xfId="0" applyFill="1" applyAlignment="1">
      <alignment horizontal="center" vertical="center"/>
    </xf>
    <xf numFmtId="0" fontId="0" fillId="7" borderId="0" xfId="0" applyFill="1" applyAlignment="1">
      <alignment horizontal="center" vertical="center"/>
    </xf>
    <xf numFmtId="0" fontId="0" fillId="8" borderId="0" xfId="0" applyFill="1" applyAlignment="1">
      <alignment horizontal="center" vertical="center"/>
    </xf>
    <xf numFmtId="0" fontId="0" fillId="0" borderId="0" xfId="0" applyAlignment="1">
      <alignment vertical="center"/>
    </xf>
    <xf numFmtId="0" fontId="5" fillId="4" borderId="1" xfId="0" applyFont="1" applyFill="1" applyBorder="1" applyAlignment="1">
      <alignment horizontal="center" vertical="center"/>
    </xf>
    <xf numFmtId="164" fontId="6" fillId="4" borderId="1" xfId="2" applyFont="1" applyFill="1" applyBorder="1" applyAlignment="1">
      <alignment horizontal="left" vertical="center" wrapText="1"/>
    </xf>
    <xf numFmtId="44" fontId="6" fillId="4" borderId="1" xfId="1" applyFont="1" applyFill="1" applyBorder="1" applyAlignment="1">
      <alignment vertical="center" wrapText="1"/>
    </xf>
    <xf numFmtId="0" fontId="5" fillId="4" borderId="1" xfId="0" applyFont="1" applyFill="1" applyBorder="1" applyAlignment="1">
      <alignment horizontal="justify" vertical="center"/>
    </xf>
    <xf numFmtId="0" fontId="12" fillId="4" borderId="1" xfId="0" applyFont="1" applyFill="1" applyBorder="1" applyAlignment="1">
      <alignment horizontal="justify" vertical="center" wrapText="1"/>
    </xf>
    <xf numFmtId="0" fontId="12" fillId="4" borderId="1" xfId="0" applyFont="1" applyFill="1" applyBorder="1" applyAlignment="1">
      <alignment horizontal="center" vertical="center"/>
    </xf>
    <xf numFmtId="164" fontId="6" fillId="4" borderId="1" xfId="2" applyFont="1" applyFill="1" applyBorder="1" applyAlignment="1">
      <alignment horizontal="justify" vertical="center" wrapText="1"/>
    </xf>
    <xf numFmtId="0" fontId="6" fillId="9" borderId="1" xfId="0" applyFont="1" applyFill="1" applyBorder="1" applyAlignment="1">
      <alignment horizontal="justify" vertical="center" wrapText="1"/>
    </xf>
    <xf numFmtId="0" fontId="6" fillId="4" borderId="1" xfId="0" applyFont="1" applyFill="1" applyBorder="1" applyAlignment="1">
      <alignment vertical="center" wrapText="1"/>
    </xf>
    <xf numFmtId="0" fontId="12" fillId="4" borderId="1" xfId="0" applyFont="1" applyFill="1" applyBorder="1" applyAlignment="1">
      <alignment vertical="center" wrapText="1"/>
    </xf>
    <xf numFmtId="164" fontId="6" fillId="4" borderId="1" xfId="2" applyFont="1" applyFill="1" applyBorder="1" applyAlignment="1">
      <alignment vertical="center" wrapText="1"/>
    </xf>
    <xf numFmtId="0" fontId="6" fillId="4" borderId="1" xfId="2" applyNumberFormat="1" applyFont="1" applyFill="1" applyBorder="1" applyAlignment="1">
      <alignment horizontal="center" vertical="center" wrapText="1"/>
    </xf>
    <xf numFmtId="0" fontId="6" fillId="4" borderId="1" xfId="2" applyNumberFormat="1" applyFont="1" applyFill="1" applyBorder="1" applyAlignment="1">
      <alignment horizontal="justify"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justify" vertical="center"/>
    </xf>
    <xf numFmtId="44" fontId="6" fillId="4" borderId="1" xfId="1" applyFont="1" applyFill="1" applyBorder="1" applyAlignment="1">
      <alignment horizontal="justify" vertical="center"/>
    </xf>
    <xf numFmtId="0" fontId="13" fillId="4" borderId="1" xfId="0" applyFont="1" applyFill="1" applyBorder="1" applyAlignment="1">
      <alignment horizontal="justify" vertical="center" wrapText="1"/>
    </xf>
    <xf numFmtId="0" fontId="13" fillId="4" borderId="0" xfId="0" applyFont="1" applyFill="1"/>
    <xf numFmtId="0" fontId="6" fillId="4" borderId="1" xfId="0" applyFont="1" applyFill="1" applyBorder="1" applyAlignment="1">
      <alignment horizontal="center" vertical="center"/>
    </xf>
    <xf numFmtId="0" fontId="6" fillId="4" borderId="1" xfId="2" applyNumberFormat="1" applyFont="1" applyFill="1" applyBorder="1" applyAlignment="1">
      <alignment horizontal="left" vertical="center" wrapText="1"/>
    </xf>
    <xf numFmtId="0" fontId="5" fillId="4" borderId="1" xfId="0" applyFont="1" applyFill="1" applyBorder="1" applyAlignment="1">
      <alignment vertical="center"/>
    </xf>
    <xf numFmtId="0" fontId="13" fillId="4" borderId="1" xfId="0" applyFont="1" applyFill="1" applyBorder="1" applyAlignment="1">
      <alignment vertical="center"/>
    </xf>
    <xf numFmtId="0" fontId="13" fillId="4" borderId="1" xfId="0" applyFont="1" applyFill="1" applyBorder="1" applyAlignment="1">
      <alignment horizontal="center" vertical="center"/>
    </xf>
    <xf numFmtId="165" fontId="5" fillId="4" borderId="1" xfId="5" applyNumberFormat="1" applyFont="1" applyFill="1" applyBorder="1" applyAlignment="1">
      <alignment vertical="center" wrapText="1"/>
    </xf>
    <xf numFmtId="165" fontId="6" fillId="4" borderId="1" xfId="5" applyNumberFormat="1" applyFont="1" applyFill="1" applyBorder="1" applyAlignment="1">
      <alignment horizontal="justify" vertical="center" wrapText="1"/>
    </xf>
    <xf numFmtId="165" fontId="6" fillId="4" borderId="1" xfId="5" applyNumberFormat="1" applyFont="1" applyFill="1" applyBorder="1" applyAlignment="1">
      <alignment vertical="center" wrapText="1"/>
    </xf>
    <xf numFmtId="165" fontId="6" fillId="4" borderId="1" xfId="5" applyNumberFormat="1" applyFont="1" applyFill="1" applyBorder="1" applyAlignment="1">
      <alignment horizontal="left" vertical="center" wrapText="1"/>
    </xf>
    <xf numFmtId="165" fontId="6" fillId="4" borderId="1" xfId="5" applyNumberFormat="1" applyFont="1" applyFill="1" applyBorder="1" applyAlignment="1">
      <alignment horizontal="justify" vertical="center"/>
    </xf>
    <xf numFmtId="165" fontId="5" fillId="4" borderId="1" xfId="5" applyNumberFormat="1" applyFont="1" applyFill="1" applyBorder="1" applyAlignment="1">
      <alignment horizontal="justify" vertical="center"/>
    </xf>
    <xf numFmtId="42" fontId="5" fillId="4" borderId="0" xfId="0" applyNumberFormat="1" applyFont="1" applyFill="1" applyAlignment="1">
      <alignment vertical="center"/>
    </xf>
    <xf numFmtId="165" fontId="13" fillId="4" borderId="0" xfId="0" applyNumberFormat="1" applyFont="1" applyFill="1" applyAlignment="1">
      <alignment horizontal="center" vertical="center"/>
    </xf>
    <xf numFmtId="0" fontId="5" fillId="4" borderId="0" xfId="0" applyFont="1" applyFill="1" applyAlignment="1">
      <alignment horizontal="center"/>
    </xf>
    <xf numFmtId="42" fontId="5" fillId="4" borderId="0" xfId="0" applyNumberFormat="1" applyFont="1" applyFill="1" applyAlignment="1">
      <alignment horizontal="center"/>
    </xf>
    <xf numFmtId="0" fontId="5" fillId="4" borderId="0" xfId="0" applyFont="1" applyFill="1" applyAlignment="1">
      <alignment horizontal="justify"/>
    </xf>
    <xf numFmtId="165" fontId="5" fillId="4" borderId="0" xfId="5" applyNumberFormat="1" applyFont="1" applyFill="1" applyAlignment="1">
      <alignment horizontal="center"/>
    </xf>
    <xf numFmtId="165" fontId="16" fillId="4" borderId="0" xfId="0" applyNumberFormat="1" applyFont="1" applyFill="1" applyAlignment="1">
      <alignment horizontal="center"/>
    </xf>
    <xf numFmtId="49" fontId="6" fillId="4" borderId="1" xfId="5" applyNumberFormat="1" applyFont="1" applyFill="1" applyBorder="1" applyAlignment="1">
      <alignment horizontal="justify" vertical="center" wrapText="1"/>
    </xf>
    <xf numFmtId="165" fontId="6" fillId="4" borderId="1" xfId="5" applyNumberFormat="1" applyFont="1" applyFill="1" applyBorder="1" applyAlignment="1">
      <alignment vertical="center"/>
    </xf>
    <xf numFmtId="165" fontId="5" fillId="4" borderId="1" xfId="5" applyNumberFormat="1" applyFont="1" applyFill="1" applyBorder="1" applyAlignment="1">
      <alignment vertical="center"/>
    </xf>
    <xf numFmtId="0" fontId="6" fillId="4" borderId="1" xfId="0" applyFont="1" applyFill="1" applyBorder="1" applyAlignment="1">
      <alignment horizontal="right" vertical="center" wrapText="1"/>
    </xf>
    <xf numFmtId="42" fontId="13" fillId="4" borderId="1" xfId="3" applyFont="1" applyFill="1" applyBorder="1" applyAlignment="1">
      <alignment horizontal="right" vertical="center" wrapText="1"/>
    </xf>
    <xf numFmtId="0" fontId="6" fillId="4" borderId="1" xfId="2" applyNumberFormat="1" applyFont="1" applyFill="1" applyBorder="1" applyAlignment="1">
      <alignment horizontal="right" vertical="center" wrapText="1"/>
    </xf>
    <xf numFmtId="0" fontId="6" fillId="4" borderId="1" xfId="1" applyNumberFormat="1" applyFont="1" applyFill="1" applyBorder="1" applyAlignment="1">
      <alignment horizontal="right" vertical="center" wrapText="1"/>
    </xf>
    <xf numFmtId="0" fontId="6" fillId="4" borderId="1" xfId="1" applyNumberFormat="1" applyFont="1" applyFill="1" applyBorder="1" applyAlignment="1">
      <alignment horizontal="right" vertical="center"/>
    </xf>
    <xf numFmtId="9" fontId="6" fillId="4" borderId="1" xfId="1" applyNumberFormat="1" applyFont="1" applyFill="1" applyBorder="1" applyAlignment="1">
      <alignment horizontal="right" vertical="center"/>
    </xf>
    <xf numFmtId="42" fontId="6" fillId="4" borderId="1" xfId="3" applyFont="1" applyFill="1" applyBorder="1" applyAlignment="1">
      <alignment horizontal="center" vertical="center" wrapText="1"/>
    </xf>
    <xf numFmtId="42" fontId="5" fillId="4" borderId="1" xfId="3" applyFont="1" applyFill="1" applyBorder="1" applyAlignment="1">
      <alignment horizontal="center" vertical="center" wrapText="1"/>
    </xf>
    <xf numFmtId="42" fontId="6" fillId="4" borderId="1" xfId="3" applyFont="1" applyFill="1" applyBorder="1" applyAlignment="1">
      <alignment horizontal="right" vertical="center" wrapText="1"/>
    </xf>
    <xf numFmtId="42" fontId="5" fillId="4" borderId="1" xfId="3" applyFont="1" applyFill="1" applyBorder="1" applyAlignment="1">
      <alignment horizontal="right" vertical="center" wrapText="1"/>
    </xf>
    <xf numFmtId="42" fontId="6" fillId="4" borderId="1" xfId="3" applyFont="1" applyFill="1" applyBorder="1" applyAlignment="1">
      <alignment horizontal="center" vertical="center"/>
    </xf>
    <xf numFmtId="42" fontId="6" fillId="4" borderId="1" xfId="3" applyFont="1" applyFill="1" applyBorder="1" applyAlignment="1">
      <alignment horizontal="right" vertical="center"/>
    </xf>
    <xf numFmtId="166" fontId="5" fillId="4" borderId="0" xfId="0" applyNumberFormat="1" applyFont="1" applyFill="1" applyAlignment="1">
      <alignment vertical="center"/>
    </xf>
    <xf numFmtId="0" fontId="14" fillId="4" borderId="1" xfId="0" applyFont="1" applyFill="1" applyBorder="1" applyAlignment="1">
      <alignment horizontal="justify" vertical="center" wrapText="1"/>
    </xf>
    <xf numFmtId="9" fontId="6" fillId="4" borderId="1" xfId="4" applyFont="1" applyFill="1" applyBorder="1" applyAlignment="1">
      <alignment vertical="center" wrapText="1"/>
    </xf>
    <xf numFmtId="166" fontId="6" fillId="4" borderId="1" xfId="4" applyNumberFormat="1" applyFont="1" applyFill="1" applyBorder="1" applyAlignment="1">
      <alignment vertical="center" wrapText="1"/>
    </xf>
    <xf numFmtId="9" fontId="6" fillId="4" borderId="1" xfId="4" applyFont="1" applyFill="1" applyBorder="1" applyAlignment="1">
      <alignment vertical="center"/>
    </xf>
    <xf numFmtId="9" fontId="6" fillId="4" borderId="1" xfId="4" applyFont="1" applyFill="1" applyBorder="1" applyAlignment="1">
      <alignment horizontal="right" vertical="center"/>
    </xf>
    <xf numFmtId="165" fontId="5" fillId="4" borderId="1" xfId="5" applyNumberFormat="1" applyFont="1" applyFill="1" applyBorder="1" applyAlignment="1"/>
    <xf numFmtId="165" fontId="5" fillId="4" borderId="1" xfId="5" applyNumberFormat="1" applyFont="1" applyFill="1" applyBorder="1" applyAlignment="1">
      <alignment horizontal="justify"/>
    </xf>
    <xf numFmtId="9" fontId="6" fillId="4" borderId="1" xfId="0" applyNumberFormat="1" applyFont="1" applyFill="1" applyBorder="1" applyAlignment="1">
      <alignment horizontal="right" vertical="center" wrapText="1"/>
    </xf>
    <xf numFmtId="9" fontId="6" fillId="4" borderId="1" xfId="1" applyNumberFormat="1" applyFont="1" applyFill="1" applyBorder="1" applyAlignment="1">
      <alignment horizontal="right" vertical="center" wrapText="1"/>
    </xf>
    <xf numFmtId="44" fontId="6" fillId="4" borderId="1" xfId="1" applyFont="1" applyFill="1" applyBorder="1" applyAlignment="1">
      <alignment horizontal="left" vertical="center" wrapText="1"/>
    </xf>
    <xf numFmtId="44" fontId="6" fillId="4" borderId="1" xfId="1" applyFont="1" applyFill="1" applyBorder="1" applyAlignment="1">
      <alignment horizontal="justify" vertical="center" wrapText="1"/>
    </xf>
    <xf numFmtId="0" fontId="6" fillId="4" borderId="1" xfId="1" applyNumberFormat="1" applyFont="1" applyFill="1" applyBorder="1" applyAlignment="1">
      <alignment horizontal="left" vertical="center" wrapText="1"/>
    </xf>
    <xf numFmtId="9" fontId="6" fillId="4" borderId="1" xfId="2" applyNumberFormat="1" applyFont="1" applyFill="1" applyBorder="1" applyAlignment="1">
      <alignment horizontal="right" vertical="center" wrapText="1"/>
    </xf>
    <xf numFmtId="165" fontId="5" fillId="4" borderId="1" xfId="5" applyNumberFormat="1" applyFont="1" applyFill="1" applyBorder="1" applyAlignment="1">
      <alignment horizontal="justify" vertical="center" wrapText="1"/>
    </xf>
    <xf numFmtId="0" fontId="6" fillId="4" borderId="0" xfId="0" applyFont="1" applyFill="1"/>
    <xf numFmtId="0" fontId="6" fillId="4" borderId="1" xfId="0" applyFont="1" applyFill="1" applyBorder="1" applyAlignment="1">
      <alignment horizontal="left" vertical="center" wrapText="1"/>
    </xf>
    <xf numFmtId="9" fontId="6" fillId="4" borderId="1" xfId="4" applyFont="1" applyFill="1" applyBorder="1" applyAlignment="1">
      <alignment horizontal="right" vertical="center" wrapText="1"/>
    </xf>
    <xf numFmtId="42" fontId="15" fillId="4" borderId="1" xfId="3" applyFont="1" applyFill="1" applyBorder="1" applyAlignment="1">
      <alignment horizontal="right" vertical="center" wrapText="1"/>
    </xf>
    <xf numFmtId="0" fontId="6" fillId="4" borderId="1" xfId="4" applyNumberFormat="1" applyFont="1" applyFill="1" applyBorder="1" applyAlignment="1">
      <alignment horizontal="right" vertical="center" wrapText="1"/>
    </xf>
    <xf numFmtId="0" fontId="6" fillId="4" borderId="1" xfId="0" applyFont="1" applyFill="1" applyBorder="1" applyAlignment="1">
      <alignment horizontal="center" vertical="center"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vertical="center" wrapText="1"/>
    </xf>
    <xf numFmtId="0" fontId="18" fillId="10" borderId="1" xfId="0" applyFont="1" applyFill="1" applyBorder="1" applyAlignment="1">
      <alignment horizontal="center"/>
    </xf>
    <xf numFmtId="167" fontId="6" fillId="4" borderId="1" xfId="1" applyNumberFormat="1" applyFont="1" applyFill="1" applyBorder="1" applyAlignment="1">
      <alignment horizontal="right" vertical="center" wrapText="1"/>
    </xf>
    <xf numFmtId="42" fontId="6" fillId="4" borderId="0" xfId="0" applyNumberFormat="1" applyFont="1" applyFill="1" applyAlignment="1">
      <alignment vertical="center"/>
    </xf>
    <xf numFmtId="165" fontId="6" fillId="4" borderId="0" xfId="0" applyNumberFormat="1" applyFont="1" applyFill="1" applyAlignment="1">
      <alignment horizontal="center" vertical="center"/>
    </xf>
    <xf numFmtId="44" fontId="2" fillId="4" borderId="14" xfId="1" applyFont="1" applyFill="1" applyBorder="1" applyAlignment="1">
      <alignment horizontal="center" vertical="center" wrapText="1"/>
    </xf>
    <xf numFmtId="44" fontId="2" fillId="4" borderId="15" xfId="1"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 xfId="0" applyFont="1" applyFill="1" applyBorder="1" applyAlignment="1">
      <alignment horizontal="center" vertical="center" wrapText="1"/>
    </xf>
    <xf numFmtId="44" fontId="2" fillId="4" borderId="1" xfId="1" applyFont="1" applyFill="1" applyBorder="1" applyAlignment="1">
      <alignment horizontal="center" vertical="center" wrapText="1"/>
    </xf>
    <xf numFmtId="0" fontId="3" fillId="4" borderId="1" xfId="0" applyFont="1" applyFill="1" applyBorder="1" applyAlignment="1">
      <alignment horizontal="center" vertical="center"/>
    </xf>
    <xf numFmtId="44" fontId="2" fillId="4" borderId="16" xfId="1"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6" fillId="4" borderId="14" xfId="0" applyFont="1" applyFill="1" applyBorder="1" applyAlignment="1">
      <alignment horizontal="justify" vertical="center" wrapText="1"/>
    </xf>
    <xf numFmtId="0" fontId="6" fillId="4" borderId="15" xfId="0" applyFont="1" applyFill="1" applyBorder="1" applyAlignment="1">
      <alignment horizontal="justify" vertical="center" wrapText="1"/>
    </xf>
    <xf numFmtId="42" fontId="6" fillId="4" borderId="14" xfId="3" applyFont="1" applyFill="1" applyBorder="1" applyAlignment="1">
      <alignment horizontal="right" vertical="center" wrapText="1"/>
    </xf>
    <xf numFmtId="42" fontId="6" fillId="4" borderId="15" xfId="3" applyFont="1" applyFill="1" applyBorder="1" applyAlignment="1">
      <alignment horizontal="right" vertical="center" wrapText="1"/>
    </xf>
    <xf numFmtId="0" fontId="5" fillId="0" borderId="3" xfId="0" applyFont="1" applyBorder="1" applyAlignment="1">
      <alignment horizontal="center"/>
    </xf>
    <xf numFmtId="0" fontId="5" fillId="0" borderId="5" xfId="0" applyFont="1" applyBorder="1" applyAlignment="1">
      <alignment horizontal="center"/>
    </xf>
    <xf numFmtId="0" fontId="5" fillId="0" borderId="4"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0" xfId="0" applyFont="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42" fontId="6" fillId="4" borderId="1" xfId="3" applyFont="1" applyFill="1" applyBorder="1" applyAlignment="1">
      <alignment horizontal="center" vertical="center" wrapText="1"/>
    </xf>
    <xf numFmtId="0" fontId="5" fillId="4" borderId="1" xfId="0" applyFont="1" applyFill="1" applyBorder="1" applyAlignment="1">
      <alignment horizontal="center" vertical="center"/>
    </xf>
    <xf numFmtId="42" fontId="6" fillId="4" borderId="1" xfId="3" applyFont="1" applyFill="1" applyBorder="1" applyAlignment="1">
      <alignment horizontal="right"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9" fontId="6" fillId="4" borderId="14" xfId="4" applyFont="1" applyFill="1" applyBorder="1" applyAlignment="1">
      <alignment horizontal="right" vertical="center" wrapText="1"/>
    </xf>
    <xf numFmtId="9" fontId="6" fillId="4" borderId="15" xfId="4" applyFont="1" applyFill="1" applyBorder="1" applyAlignment="1">
      <alignment horizontal="right" vertical="center" wrapText="1"/>
    </xf>
    <xf numFmtId="9" fontId="6" fillId="4" borderId="14" xfId="2" applyNumberFormat="1" applyFont="1" applyFill="1" applyBorder="1" applyAlignment="1">
      <alignment horizontal="right" vertical="center" wrapText="1"/>
    </xf>
    <xf numFmtId="9" fontId="6" fillId="4" borderId="15" xfId="2" applyNumberFormat="1" applyFont="1" applyFill="1" applyBorder="1" applyAlignment="1">
      <alignment horizontal="right" vertical="center" wrapText="1"/>
    </xf>
    <xf numFmtId="0" fontId="5" fillId="4" borderId="14"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18" fillId="0" borderId="3" xfId="0" applyFont="1" applyBorder="1" applyAlignment="1">
      <alignment horizontal="center"/>
    </xf>
    <xf numFmtId="0" fontId="18" fillId="0" borderId="5" xfId="0" applyFont="1" applyBorder="1" applyAlignment="1">
      <alignment horizontal="center"/>
    </xf>
    <xf numFmtId="0" fontId="18" fillId="0" borderId="4" xfId="0" applyFont="1" applyBorder="1" applyAlignment="1">
      <alignment horizontal="center"/>
    </xf>
  </cellXfs>
  <cellStyles count="6">
    <cellStyle name="Millares" xfId="5" builtinId="3"/>
    <cellStyle name="Moneda" xfId="1" builtinId="4"/>
    <cellStyle name="Moneda [0]" xfId="3" builtinId="7"/>
    <cellStyle name="Moneda 2 2" xfId="2" xr:uid="{00000000-0005-0000-0000-000003000000}"/>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2279310</xdr:colOff>
      <xdr:row>0</xdr:row>
      <xdr:rowOff>108858</xdr:rowOff>
    </xdr:from>
    <xdr:ext cx="2272753" cy="1215794"/>
    <xdr:pic>
      <xdr:nvPicPr>
        <xdr:cNvPr id="2" name="Imagen 1">
          <a:extLst>
            <a:ext uri="{FF2B5EF4-FFF2-40B4-BE49-F238E27FC236}">
              <a16:creationId xmlns:a16="http://schemas.microsoft.com/office/drawing/2014/main" id="{616422DF-1A75-4B4F-85BA-2AA3B6F1B0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9310" y="108858"/>
          <a:ext cx="2272753" cy="121579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Formato%20plan%20de%20acci&#243;n%202023_0912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Formato%20plan%20de%20acci&#243;n%20%20SACI%202023%2016%20de%20diciembre%20(2)%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wnloads\Copia%20de%20Formato%20plan%20de%20acci&#243;n%202023_09122022VFINALML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sonal/vgalindo_alimentosparaaprender_gov_co/Documents/Escritorio/6_%20PAI/2023/PAI%202023/Documentos%20previo%20comite/Formato%20plan%20de%20acci&#243;n%202023%20OCI%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SUARIO\Downloads\Plan%20de%20accio&#769;n%202023%20SDI%20V(16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 val="Hoja1 (2)"/>
      <sheetName val="PAI"/>
      <sheetName val="Hoja3"/>
      <sheetName val="Rubros"/>
      <sheetName val="Hoja3 (2)"/>
    </sheetNames>
    <sheetDataSet>
      <sheetData sheetId="0" refreshError="1"/>
      <sheetData sheetId="1" refreshError="1"/>
      <sheetData sheetId="2"/>
      <sheetData sheetId="3"/>
      <sheetData sheetId="4" refreshError="1"/>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2)"/>
      <sheetName val="Hoja1"/>
      <sheetName val="BASES - PAI"/>
      <sheetName val="actividades"/>
      <sheetName val="PAI"/>
      <sheetName val="1"/>
      <sheetName val="2"/>
      <sheetName val="3"/>
      <sheetName val="Rubros"/>
      <sheetName val="Hoja3 (2)"/>
    </sheetNames>
    <sheetDataSet>
      <sheetData sheetId="0" refreshError="1"/>
      <sheetData sheetId="1" refreshError="1"/>
      <sheetData sheetId="2" refreshError="1"/>
      <sheetData sheetId="3"/>
      <sheetData sheetId="4"/>
      <sheetData sheetId="5"/>
      <sheetData sheetId="6"/>
      <sheetData sheetId="7"/>
      <sheetData sheetId="8"/>
      <sheetData sheetId="9"/>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2)"/>
      <sheetName val="Hoja1"/>
      <sheetName val="PAI"/>
      <sheetName val="Hoja3"/>
      <sheetName val="Rubros"/>
      <sheetName val="Hoja3 (2)"/>
    </sheetNames>
    <sheetDataSet>
      <sheetData sheetId="0" refreshError="1"/>
      <sheetData sheetId="1" refreshError="1"/>
      <sheetData sheetId="2" refreshError="1"/>
      <sheetData sheetId="3"/>
      <sheetData sheetId="4" refreshError="1"/>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Hoja1"/>
      <sheetName val="Hoja1 (2)"/>
      <sheetName val="Hoja3 (2)"/>
      <sheetName val="Hoja2"/>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 val="PAI"/>
      <sheetName val="Hoja1 (2)"/>
      <sheetName val="Hoja3"/>
      <sheetName val="Rubros"/>
      <sheetName val="Hoja3 (2)"/>
    </sheetNames>
    <sheetDataSet>
      <sheetData sheetId="0" refreshError="1"/>
      <sheetData sheetId="1" refreshError="1"/>
      <sheetData sheetId="2"/>
      <sheetData sheetId="3"/>
      <sheetData sheetId="4" refreshError="1"/>
      <sheetData sheetId="5"/>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H67"/>
  <sheetViews>
    <sheetView tabSelected="1" topLeftCell="A4" zoomScale="90" zoomScaleNormal="90" workbookViewId="0">
      <selection activeCell="N5" sqref="N5:N9"/>
    </sheetView>
  </sheetViews>
  <sheetFormatPr baseColWidth="10" defaultColWidth="11.42578125" defaultRowHeight="12.75" x14ac:dyDescent="0.2"/>
  <cols>
    <col min="1" max="1" width="45.28515625" style="4" bestFit="1" customWidth="1"/>
    <col min="2" max="2" width="33.5703125" style="4" bestFit="1" customWidth="1"/>
    <col min="3" max="3" width="35.42578125" style="4" customWidth="1"/>
    <col min="4" max="4" width="22.42578125" style="4" customWidth="1"/>
    <col min="5" max="5" width="36.140625" style="4" customWidth="1"/>
    <col min="6" max="6" width="26.5703125" style="4" customWidth="1"/>
    <col min="7" max="7" width="40.28515625" style="4" customWidth="1"/>
    <col min="8" max="8" width="35.85546875" style="4" customWidth="1"/>
    <col min="9" max="9" width="47" style="4" bestFit="1" customWidth="1"/>
    <col min="10" max="10" width="36.5703125" style="4" bestFit="1" customWidth="1"/>
    <col min="11" max="11" width="40.7109375" style="4" bestFit="1" customWidth="1"/>
    <col min="12" max="12" width="21.7109375" style="47" customWidth="1"/>
    <col min="13" max="13" width="25.7109375" style="47" customWidth="1"/>
    <col min="14" max="14" width="42.42578125" style="4" bestFit="1" customWidth="1"/>
    <col min="15" max="15" width="27.5703125" style="4" customWidth="1"/>
    <col min="16" max="16" width="32.42578125" style="4" customWidth="1"/>
    <col min="17" max="17" width="13" style="47" customWidth="1"/>
    <col min="18" max="18" width="29" style="4" customWidth="1"/>
    <col min="19" max="19" width="20.28515625" style="4" customWidth="1"/>
    <col min="20" max="20" width="19.85546875" style="4" bestFit="1" customWidth="1"/>
    <col min="21" max="21" width="20.140625" style="4" bestFit="1" customWidth="1"/>
    <col min="22" max="22" width="50.140625" style="49" customWidth="1"/>
    <col min="23" max="23" width="20.140625" style="4" customWidth="1"/>
    <col min="24" max="24" width="18.5703125" style="4" bestFit="1" customWidth="1"/>
    <col min="25" max="25" width="57.5703125" style="49" customWidth="1"/>
    <col min="26" max="26" width="18.28515625" style="4" customWidth="1"/>
    <col min="27" max="27" width="19" style="4" bestFit="1" customWidth="1"/>
    <col min="28" max="28" width="49.85546875" style="4" customWidth="1"/>
    <col min="29" max="29" width="18.28515625" style="4" customWidth="1"/>
    <col min="30" max="30" width="14" style="4" bestFit="1" customWidth="1"/>
    <col min="31" max="31" width="54.28515625" style="4" customWidth="1"/>
    <col min="32" max="32" width="18" style="4" customWidth="1"/>
    <col min="33" max="33" width="28.140625" style="4" customWidth="1"/>
    <col min="34" max="34" width="20" style="4" customWidth="1"/>
    <col min="35" max="35" width="6" style="4" bestFit="1" customWidth="1"/>
    <col min="36" max="16384" width="11.42578125" style="4"/>
  </cols>
  <sheetData>
    <row r="1" spans="1:34" ht="36.75" customHeight="1" x14ac:dyDescent="0.2">
      <c r="A1" s="120"/>
      <c r="B1" s="121"/>
      <c r="C1" s="122"/>
      <c r="D1" s="104" t="s">
        <v>23</v>
      </c>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6"/>
    </row>
    <row r="2" spans="1:34" ht="36.75" customHeight="1" x14ac:dyDescent="0.2">
      <c r="A2" s="123"/>
      <c r="B2" s="124"/>
      <c r="C2" s="125"/>
      <c r="D2" s="107" t="s">
        <v>24</v>
      </c>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9"/>
    </row>
    <row r="3" spans="1:34" ht="36.75" customHeight="1" x14ac:dyDescent="0.2">
      <c r="A3" s="126"/>
      <c r="B3" s="127"/>
      <c r="C3" s="128"/>
      <c r="D3" s="110" t="s">
        <v>362</v>
      </c>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2"/>
    </row>
    <row r="4" spans="1:34" ht="36" customHeight="1" x14ac:dyDescent="0.2">
      <c r="A4" s="117"/>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9"/>
    </row>
    <row r="5" spans="1:34" ht="15" customHeight="1" x14ac:dyDescent="0.2">
      <c r="A5" s="100" t="s">
        <v>0</v>
      </c>
      <c r="B5" s="100"/>
      <c r="C5" s="100"/>
      <c r="D5" s="100"/>
      <c r="E5" s="100"/>
      <c r="F5" s="100"/>
      <c r="G5" s="100"/>
      <c r="H5" s="100"/>
      <c r="I5" s="100"/>
      <c r="J5" s="100"/>
      <c r="K5" s="100"/>
      <c r="L5" s="102" t="s">
        <v>4</v>
      </c>
      <c r="M5" s="102"/>
      <c r="N5" s="97" t="s">
        <v>140</v>
      </c>
      <c r="O5" s="100" t="s">
        <v>141</v>
      </c>
      <c r="P5" s="100"/>
      <c r="Q5" s="100"/>
      <c r="R5" s="100" t="s">
        <v>142</v>
      </c>
      <c r="S5" s="100"/>
      <c r="T5" s="100" t="s">
        <v>143</v>
      </c>
      <c r="U5" s="100"/>
      <c r="V5" s="100"/>
      <c r="W5" s="100"/>
      <c r="X5" s="100"/>
      <c r="Y5" s="100"/>
      <c r="Z5" s="100"/>
      <c r="AA5" s="100"/>
      <c r="AB5" s="100"/>
      <c r="AC5" s="100"/>
      <c r="AD5" s="100"/>
      <c r="AE5" s="100"/>
      <c r="AF5" s="100"/>
    </row>
    <row r="6" spans="1:34" ht="15" customHeight="1" x14ac:dyDescent="0.2">
      <c r="A6" s="97" t="s">
        <v>22</v>
      </c>
      <c r="B6" s="97" t="s">
        <v>130</v>
      </c>
      <c r="C6" s="97" t="s">
        <v>75</v>
      </c>
      <c r="D6" s="97" t="s">
        <v>1</v>
      </c>
      <c r="E6" s="97" t="s">
        <v>131</v>
      </c>
      <c r="F6" s="97" t="s">
        <v>25</v>
      </c>
      <c r="G6" s="97" t="s">
        <v>2</v>
      </c>
      <c r="H6" s="97" t="s">
        <v>3</v>
      </c>
      <c r="I6" s="97" t="s">
        <v>72</v>
      </c>
      <c r="J6" s="97" t="s">
        <v>73</v>
      </c>
      <c r="K6" s="97" t="s">
        <v>74</v>
      </c>
      <c r="L6" s="97" t="s">
        <v>5</v>
      </c>
      <c r="M6" s="97" t="s">
        <v>35</v>
      </c>
      <c r="N6" s="98"/>
      <c r="O6" s="97" t="s">
        <v>6</v>
      </c>
      <c r="P6" s="97" t="s">
        <v>7</v>
      </c>
      <c r="Q6" s="97" t="s">
        <v>8</v>
      </c>
      <c r="R6" s="97" t="s">
        <v>9</v>
      </c>
      <c r="S6" s="95" t="s">
        <v>10</v>
      </c>
      <c r="T6" s="100"/>
      <c r="U6" s="100"/>
      <c r="V6" s="100"/>
      <c r="W6" s="100"/>
      <c r="X6" s="100"/>
      <c r="Y6" s="100"/>
      <c r="Z6" s="100"/>
      <c r="AA6" s="100"/>
      <c r="AB6" s="100"/>
      <c r="AC6" s="100"/>
      <c r="AD6" s="100"/>
      <c r="AE6" s="100"/>
      <c r="AF6" s="100"/>
    </row>
    <row r="7" spans="1:34" ht="15" customHeight="1" x14ac:dyDescent="0.2">
      <c r="A7" s="98"/>
      <c r="B7" s="98"/>
      <c r="C7" s="98"/>
      <c r="D7" s="98"/>
      <c r="E7" s="98"/>
      <c r="F7" s="98"/>
      <c r="G7" s="98"/>
      <c r="H7" s="98"/>
      <c r="I7" s="98"/>
      <c r="J7" s="98"/>
      <c r="K7" s="98"/>
      <c r="L7" s="98"/>
      <c r="M7" s="98"/>
      <c r="N7" s="98"/>
      <c r="O7" s="98"/>
      <c r="P7" s="98"/>
      <c r="Q7" s="98"/>
      <c r="R7" s="98"/>
      <c r="S7" s="103"/>
      <c r="T7" s="95" t="s">
        <v>11</v>
      </c>
      <c r="U7" s="101" t="s">
        <v>12</v>
      </c>
      <c r="V7" s="101"/>
      <c r="W7" s="101"/>
      <c r="X7" s="101" t="s">
        <v>13</v>
      </c>
      <c r="Y7" s="101"/>
      <c r="Z7" s="101"/>
      <c r="AA7" s="101" t="s">
        <v>14</v>
      </c>
      <c r="AB7" s="101"/>
      <c r="AC7" s="101"/>
      <c r="AD7" s="101" t="s">
        <v>15</v>
      </c>
      <c r="AE7" s="101"/>
      <c r="AF7" s="101"/>
    </row>
    <row r="8" spans="1:34" ht="51" customHeight="1" x14ac:dyDescent="0.2">
      <c r="A8" s="98"/>
      <c r="B8" s="98"/>
      <c r="C8" s="98"/>
      <c r="D8" s="98"/>
      <c r="E8" s="98"/>
      <c r="F8" s="98"/>
      <c r="G8" s="98"/>
      <c r="H8" s="98"/>
      <c r="I8" s="98"/>
      <c r="J8" s="98"/>
      <c r="K8" s="98"/>
      <c r="L8" s="98"/>
      <c r="M8" s="98"/>
      <c r="N8" s="98"/>
      <c r="O8" s="98"/>
      <c r="P8" s="98"/>
      <c r="Q8" s="98"/>
      <c r="R8" s="98"/>
      <c r="S8" s="103"/>
      <c r="T8" s="103"/>
      <c r="U8" s="95" t="s">
        <v>16</v>
      </c>
      <c r="V8" s="95" t="s">
        <v>17</v>
      </c>
      <c r="W8" s="95" t="s">
        <v>18</v>
      </c>
      <c r="X8" s="95" t="s">
        <v>16</v>
      </c>
      <c r="Y8" s="95" t="s">
        <v>17</v>
      </c>
      <c r="Z8" s="95" t="s">
        <v>18</v>
      </c>
      <c r="AA8" s="95" t="s">
        <v>16</v>
      </c>
      <c r="AB8" s="95" t="s">
        <v>17</v>
      </c>
      <c r="AC8" s="95" t="s">
        <v>18</v>
      </c>
      <c r="AD8" s="95" t="s">
        <v>16</v>
      </c>
      <c r="AE8" s="95" t="s">
        <v>17</v>
      </c>
      <c r="AF8" s="95" t="s">
        <v>18</v>
      </c>
    </row>
    <row r="9" spans="1:34" ht="51" customHeight="1" x14ac:dyDescent="0.2">
      <c r="A9" s="99"/>
      <c r="B9" s="99"/>
      <c r="C9" s="99"/>
      <c r="D9" s="99"/>
      <c r="E9" s="99"/>
      <c r="F9" s="99"/>
      <c r="G9" s="99"/>
      <c r="H9" s="99"/>
      <c r="I9" s="99"/>
      <c r="J9" s="99"/>
      <c r="K9" s="99"/>
      <c r="L9" s="99"/>
      <c r="M9" s="99"/>
      <c r="N9" s="99"/>
      <c r="O9" s="99"/>
      <c r="P9" s="99"/>
      <c r="Q9" s="99"/>
      <c r="R9" s="99"/>
      <c r="S9" s="96"/>
      <c r="T9" s="96"/>
      <c r="U9" s="96"/>
      <c r="V9" s="96"/>
      <c r="W9" s="96"/>
      <c r="X9" s="96"/>
      <c r="Y9" s="96"/>
      <c r="Z9" s="96"/>
      <c r="AA9" s="96"/>
      <c r="AB9" s="96"/>
      <c r="AC9" s="96"/>
      <c r="AD9" s="96"/>
      <c r="AE9" s="96"/>
      <c r="AF9" s="96"/>
    </row>
    <row r="10" spans="1:34" ht="59.25" customHeight="1" x14ac:dyDescent="0.2">
      <c r="A10" s="2" t="s">
        <v>144</v>
      </c>
      <c r="B10" s="2" t="s">
        <v>132</v>
      </c>
      <c r="C10" s="2" t="s">
        <v>135</v>
      </c>
      <c r="D10" s="2"/>
      <c r="E10" s="24" t="s">
        <v>103</v>
      </c>
      <c r="F10" s="2" t="s">
        <v>95</v>
      </c>
      <c r="G10" s="2" t="s">
        <v>109</v>
      </c>
      <c r="H10" s="2"/>
      <c r="I10" s="2" t="s">
        <v>87</v>
      </c>
      <c r="J10" s="2" t="s">
        <v>88</v>
      </c>
      <c r="K10" s="2" t="s">
        <v>89</v>
      </c>
      <c r="L10" s="29" t="s">
        <v>27</v>
      </c>
      <c r="M10" s="29" t="s">
        <v>36</v>
      </c>
      <c r="N10" s="3" t="s">
        <v>247</v>
      </c>
      <c r="O10" s="20" t="s">
        <v>145</v>
      </c>
      <c r="P10" s="20" t="s">
        <v>219</v>
      </c>
      <c r="Q10" s="21" t="s">
        <v>20</v>
      </c>
      <c r="R10" s="130" t="s">
        <v>68</v>
      </c>
      <c r="S10" s="129">
        <v>1600000000</v>
      </c>
      <c r="T10" s="41">
        <v>1000</v>
      </c>
      <c r="U10" s="41">
        <v>250</v>
      </c>
      <c r="V10" s="40" t="s">
        <v>146</v>
      </c>
      <c r="W10" s="131">
        <v>0</v>
      </c>
      <c r="X10" s="55">
        <v>250</v>
      </c>
      <c r="Y10" s="22" t="s">
        <v>146</v>
      </c>
      <c r="Z10" s="131">
        <v>400000000</v>
      </c>
      <c r="AA10" s="55">
        <v>250</v>
      </c>
      <c r="AB10" s="22" t="s">
        <v>146</v>
      </c>
      <c r="AC10" s="131">
        <v>600000000</v>
      </c>
      <c r="AD10" s="55">
        <v>250</v>
      </c>
      <c r="AE10" s="3" t="s">
        <v>146</v>
      </c>
      <c r="AF10" s="131">
        <v>600000000</v>
      </c>
    </row>
    <row r="11" spans="1:34" ht="59.25" customHeight="1" x14ac:dyDescent="0.2">
      <c r="A11" s="2" t="s">
        <v>144</v>
      </c>
      <c r="B11" s="2" t="s">
        <v>132</v>
      </c>
      <c r="C11" s="2" t="s">
        <v>135</v>
      </c>
      <c r="D11" s="2"/>
      <c r="E11" s="24" t="s">
        <v>103</v>
      </c>
      <c r="F11" s="2" t="s">
        <v>95</v>
      </c>
      <c r="G11" s="2" t="s">
        <v>109</v>
      </c>
      <c r="H11" s="2"/>
      <c r="I11" s="2" t="s">
        <v>87</v>
      </c>
      <c r="J11" s="2" t="s">
        <v>88</v>
      </c>
      <c r="K11" s="2" t="s">
        <v>89</v>
      </c>
      <c r="L11" s="29" t="s">
        <v>27</v>
      </c>
      <c r="M11" s="29" t="s">
        <v>36</v>
      </c>
      <c r="N11" s="3" t="s">
        <v>248</v>
      </c>
      <c r="O11" s="20" t="s">
        <v>147</v>
      </c>
      <c r="P11" s="20" t="s">
        <v>220</v>
      </c>
      <c r="Q11" s="21" t="s">
        <v>20</v>
      </c>
      <c r="R11" s="130"/>
      <c r="S11" s="129"/>
      <c r="T11" s="41">
        <v>200</v>
      </c>
      <c r="U11" s="41">
        <v>50</v>
      </c>
      <c r="V11" s="40" t="s">
        <v>148</v>
      </c>
      <c r="W11" s="131"/>
      <c r="X11" s="55">
        <v>50</v>
      </c>
      <c r="Y11" s="22" t="s">
        <v>148</v>
      </c>
      <c r="Z11" s="131"/>
      <c r="AA11" s="55">
        <v>50</v>
      </c>
      <c r="AB11" s="22" t="s">
        <v>148</v>
      </c>
      <c r="AC11" s="131"/>
      <c r="AD11" s="55">
        <v>50</v>
      </c>
      <c r="AE11" s="3" t="s">
        <v>148</v>
      </c>
      <c r="AF11" s="131"/>
    </row>
    <row r="12" spans="1:34" ht="59.25" customHeight="1" x14ac:dyDescent="0.2">
      <c r="A12" s="2" t="s">
        <v>144</v>
      </c>
      <c r="B12" s="2" t="s">
        <v>132</v>
      </c>
      <c r="C12" s="2" t="s">
        <v>135</v>
      </c>
      <c r="D12" s="2"/>
      <c r="E12" s="24" t="s">
        <v>103</v>
      </c>
      <c r="F12" s="2" t="s">
        <v>95</v>
      </c>
      <c r="G12" s="2" t="s">
        <v>109</v>
      </c>
      <c r="H12" s="2"/>
      <c r="I12" s="2" t="s">
        <v>87</v>
      </c>
      <c r="J12" s="2" t="s">
        <v>88</v>
      </c>
      <c r="K12" s="2" t="s">
        <v>89</v>
      </c>
      <c r="L12" s="29" t="s">
        <v>27</v>
      </c>
      <c r="M12" s="29" t="s">
        <v>36</v>
      </c>
      <c r="N12" s="3" t="s">
        <v>249</v>
      </c>
      <c r="O12" s="20" t="s">
        <v>149</v>
      </c>
      <c r="P12" s="20" t="s">
        <v>222</v>
      </c>
      <c r="Q12" s="21" t="s">
        <v>20</v>
      </c>
      <c r="R12" s="130"/>
      <c r="S12" s="129"/>
      <c r="T12" s="41">
        <v>2</v>
      </c>
      <c r="U12" s="41"/>
      <c r="V12" s="40"/>
      <c r="W12" s="131"/>
      <c r="X12" s="55">
        <v>1</v>
      </c>
      <c r="Y12" s="3" t="s">
        <v>223</v>
      </c>
      <c r="Z12" s="131"/>
      <c r="AA12" s="55"/>
      <c r="AB12" s="3"/>
      <c r="AC12" s="131"/>
      <c r="AD12" s="55">
        <v>1</v>
      </c>
      <c r="AE12" s="3" t="s">
        <v>221</v>
      </c>
      <c r="AF12" s="131"/>
    </row>
    <row r="13" spans="1:34" ht="59.25" customHeight="1" x14ac:dyDescent="0.2">
      <c r="A13" s="2" t="s">
        <v>144</v>
      </c>
      <c r="B13" s="2" t="s">
        <v>132</v>
      </c>
      <c r="C13" s="2" t="s">
        <v>135</v>
      </c>
      <c r="D13" s="2"/>
      <c r="E13" s="24" t="s">
        <v>103</v>
      </c>
      <c r="F13" s="2" t="s">
        <v>95</v>
      </c>
      <c r="G13" s="2" t="s">
        <v>109</v>
      </c>
      <c r="H13" s="2"/>
      <c r="I13" s="2" t="s">
        <v>87</v>
      </c>
      <c r="J13" s="2" t="s">
        <v>88</v>
      </c>
      <c r="K13" s="2" t="s">
        <v>89</v>
      </c>
      <c r="L13" s="29" t="s">
        <v>27</v>
      </c>
      <c r="M13" s="29" t="s">
        <v>36</v>
      </c>
      <c r="N13" s="3" t="s">
        <v>250</v>
      </c>
      <c r="O13" s="20" t="s">
        <v>218</v>
      </c>
      <c r="P13" s="20" t="s">
        <v>218</v>
      </c>
      <c r="Q13" s="21" t="s">
        <v>20</v>
      </c>
      <c r="R13" s="16"/>
      <c r="S13" s="61"/>
      <c r="T13" s="41">
        <v>1</v>
      </c>
      <c r="U13" s="41">
        <v>1</v>
      </c>
      <c r="V13" s="40" t="s">
        <v>150</v>
      </c>
      <c r="W13" s="63"/>
      <c r="X13" s="55"/>
      <c r="Y13" s="3"/>
      <c r="Z13" s="63">
        <v>0</v>
      </c>
      <c r="AA13" s="55"/>
      <c r="AB13" s="3"/>
      <c r="AC13" s="63">
        <v>0</v>
      </c>
      <c r="AD13" s="55"/>
      <c r="AE13" s="3"/>
      <c r="AF13" s="63">
        <v>0</v>
      </c>
    </row>
    <row r="14" spans="1:34" ht="59.25" customHeight="1" x14ac:dyDescent="0.2">
      <c r="A14" s="2" t="s">
        <v>144</v>
      </c>
      <c r="B14" s="2" t="s">
        <v>132</v>
      </c>
      <c r="C14" s="2" t="s">
        <v>135</v>
      </c>
      <c r="D14" s="2"/>
      <c r="E14" s="24" t="s">
        <v>103</v>
      </c>
      <c r="F14" s="2" t="s">
        <v>95</v>
      </c>
      <c r="G14" s="2" t="s">
        <v>109</v>
      </c>
      <c r="H14" s="2"/>
      <c r="I14" s="2" t="s">
        <v>87</v>
      </c>
      <c r="J14" s="2" t="s">
        <v>88</v>
      </c>
      <c r="K14" s="2" t="s">
        <v>89</v>
      </c>
      <c r="L14" s="29" t="s">
        <v>27</v>
      </c>
      <c r="M14" s="29" t="s">
        <v>36</v>
      </c>
      <c r="N14" s="3" t="s">
        <v>151</v>
      </c>
      <c r="O14" s="23" t="s">
        <v>152</v>
      </c>
      <c r="P14" s="23" t="s">
        <v>153</v>
      </c>
      <c r="Q14" s="21" t="s">
        <v>20</v>
      </c>
      <c r="R14" s="16" t="s">
        <v>68</v>
      </c>
      <c r="S14" s="61">
        <v>251250000</v>
      </c>
      <c r="T14" s="41">
        <v>4</v>
      </c>
      <c r="U14" s="41">
        <v>1</v>
      </c>
      <c r="V14" s="40" t="s">
        <v>154</v>
      </c>
      <c r="W14" s="63">
        <v>45681818.18181818</v>
      </c>
      <c r="X14" s="55">
        <v>1</v>
      </c>
      <c r="Y14" s="3" t="s">
        <v>154</v>
      </c>
      <c r="Z14" s="63">
        <v>68522727.272727266</v>
      </c>
      <c r="AA14" s="55">
        <v>1</v>
      </c>
      <c r="AB14" s="3" t="s">
        <v>154</v>
      </c>
      <c r="AC14" s="63">
        <v>68522727.272727266</v>
      </c>
      <c r="AD14" s="55">
        <v>1</v>
      </c>
      <c r="AE14" s="3" t="s">
        <v>154</v>
      </c>
      <c r="AF14" s="63">
        <v>68522727.272727266</v>
      </c>
      <c r="AG14" s="45"/>
      <c r="AH14" s="46"/>
    </row>
    <row r="15" spans="1:34" ht="59.25" customHeight="1" x14ac:dyDescent="0.2">
      <c r="A15" s="2" t="s">
        <v>144</v>
      </c>
      <c r="B15" s="2" t="s">
        <v>132</v>
      </c>
      <c r="C15" s="2" t="s">
        <v>135</v>
      </c>
      <c r="D15" s="2"/>
      <c r="E15" s="24" t="s">
        <v>103</v>
      </c>
      <c r="F15" s="2" t="s">
        <v>95</v>
      </c>
      <c r="G15" s="2" t="s">
        <v>109</v>
      </c>
      <c r="H15" s="2"/>
      <c r="I15" s="2" t="s">
        <v>87</v>
      </c>
      <c r="J15" s="2" t="s">
        <v>88</v>
      </c>
      <c r="K15" s="2" t="s">
        <v>91</v>
      </c>
      <c r="L15" s="29" t="s">
        <v>27</v>
      </c>
      <c r="M15" s="29" t="s">
        <v>36</v>
      </c>
      <c r="N15" s="24" t="s">
        <v>224</v>
      </c>
      <c r="O15" s="25" t="s">
        <v>155</v>
      </c>
      <c r="P15" s="25" t="s">
        <v>225</v>
      </c>
      <c r="Q15" s="21" t="s">
        <v>20</v>
      </c>
      <c r="R15" s="36" t="s">
        <v>68</v>
      </c>
      <c r="S15" s="61">
        <v>1750780300</v>
      </c>
      <c r="T15" s="41">
        <v>2</v>
      </c>
      <c r="U15" s="41"/>
      <c r="V15" s="40"/>
      <c r="W15" s="63">
        <v>0</v>
      </c>
      <c r="X15" s="55">
        <v>1</v>
      </c>
      <c r="Y15" s="22" t="s">
        <v>156</v>
      </c>
      <c r="Z15" s="63">
        <v>583593433.33333337</v>
      </c>
      <c r="AA15" s="55"/>
      <c r="AB15" s="18"/>
      <c r="AC15" s="63">
        <v>583593433.33333337</v>
      </c>
      <c r="AD15" s="55">
        <v>1</v>
      </c>
      <c r="AE15" s="26" t="s">
        <v>156</v>
      </c>
      <c r="AF15" s="63">
        <v>583593433.33333337</v>
      </c>
      <c r="AG15" s="45"/>
      <c r="AH15" s="46"/>
    </row>
    <row r="16" spans="1:34" ht="59.25" hidden="1" customHeight="1" x14ac:dyDescent="0.2">
      <c r="A16" s="2" t="s">
        <v>144</v>
      </c>
      <c r="B16" s="2" t="s">
        <v>132</v>
      </c>
      <c r="C16" s="2" t="s">
        <v>135</v>
      </c>
      <c r="D16" s="2"/>
      <c r="E16" s="24" t="s">
        <v>105</v>
      </c>
      <c r="F16" s="2" t="s">
        <v>92</v>
      </c>
      <c r="G16" s="2" t="s">
        <v>122</v>
      </c>
      <c r="H16" s="2"/>
      <c r="I16" s="2" t="s">
        <v>76</v>
      </c>
      <c r="J16" s="2" t="s">
        <v>77</v>
      </c>
      <c r="K16" s="2" t="s">
        <v>79</v>
      </c>
      <c r="L16" s="29" t="s">
        <v>26</v>
      </c>
      <c r="M16" s="29" t="s">
        <v>36</v>
      </c>
      <c r="N16" s="24" t="s">
        <v>226</v>
      </c>
      <c r="O16" s="25" t="s">
        <v>157</v>
      </c>
      <c r="P16" s="25" t="s">
        <v>227</v>
      </c>
      <c r="Q16" s="21" t="s">
        <v>21</v>
      </c>
      <c r="R16" s="36" t="s">
        <v>70</v>
      </c>
      <c r="S16" s="62">
        <v>316250000</v>
      </c>
      <c r="T16" s="39">
        <v>3</v>
      </c>
      <c r="U16" s="73"/>
      <c r="V16" s="74"/>
      <c r="W16" s="64">
        <v>60250000</v>
      </c>
      <c r="X16" s="55">
        <v>1</v>
      </c>
      <c r="Y16" s="22" t="s">
        <v>158</v>
      </c>
      <c r="Z16" s="64">
        <v>85333333.333333328</v>
      </c>
      <c r="AA16" s="55">
        <v>1</v>
      </c>
      <c r="AB16" s="18" t="s">
        <v>154</v>
      </c>
      <c r="AC16" s="64">
        <v>85333333.333333328</v>
      </c>
      <c r="AD16" s="55">
        <v>1</v>
      </c>
      <c r="AE16" s="18" t="s">
        <v>154</v>
      </c>
      <c r="AF16" s="64">
        <v>85333333.333333328</v>
      </c>
      <c r="AG16" s="45"/>
      <c r="AH16" s="46"/>
    </row>
    <row r="17" spans="1:34" ht="95.25" hidden="1" customHeight="1" x14ac:dyDescent="0.2">
      <c r="A17" s="2" t="s">
        <v>144</v>
      </c>
      <c r="B17" s="2" t="s">
        <v>132</v>
      </c>
      <c r="C17" s="2" t="s">
        <v>135</v>
      </c>
      <c r="D17" s="2"/>
      <c r="E17" s="24" t="s">
        <v>105</v>
      </c>
      <c r="F17" s="2" t="s">
        <v>92</v>
      </c>
      <c r="G17" s="2" t="s">
        <v>122</v>
      </c>
      <c r="H17" s="2"/>
      <c r="I17" s="2" t="s">
        <v>76</v>
      </c>
      <c r="J17" s="2" t="s">
        <v>77</v>
      </c>
      <c r="K17" s="2" t="s">
        <v>79</v>
      </c>
      <c r="L17" s="29" t="s">
        <v>26</v>
      </c>
      <c r="M17" s="29" t="s">
        <v>36</v>
      </c>
      <c r="N17" s="24" t="s">
        <v>269</v>
      </c>
      <c r="O17" s="25" t="s">
        <v>159</v>
      </c>
      <c r="P17" s="25" t="s">
        <v>228</v>
      </c>
      <c r="Q17" s="21" t="s">
        <v>19</v>
      </c>
      <c r="R17" s="36" t="s">
        <v>70</v>
      </c>
      <c r="S17" s="62">
        <v>391000000</v>
      </c>
      <c r="T17" s="69">
        <v>1</v>
      </c>
      <c r="U17" s="69">
        <v>1</v>
      </c>
      <c r="V17" s="40" t="s">
        <v>160</v>
      </c>
      <c r="W17" s="64">
        <v>61000000</v>
      </c>
      <c r="X17" s="75">
        <v>1</v>
      </c>
      <c r="Y17" s="22" t="s">
        <v>162</v>
      </c>
      <c r="Z17" s="64">
        <v>110000000</v>
      </c>
      <c r="AA17" s="75">
        <v>1</v>
      </c>
      <c r="AB17" s="22" t="s">
        <v>163</v>
      </c>
      <c r="AC17" s="64">
        <v>110000000</v>
      </c>
      <c r="AD17" s="75">
        <v>1</v>
      </c>
      <c r="AE17" s="22" t="s">
        <v>162</v>
      </c>
      <c r="AF17" s="64">
        <v>110000000</v>
      </c>
      <c r="AG17" s="45"/>
      <c r="AH17" s="46"/>
    </row>
    <row r="18" spans="1:34" ht="105" hidden="1" customHeight="1" x14ac:dyDescent="0.2">
      <c r="A18" s="2" t="s">
        <v>144</v>
      </c>
      <c r="B18" s="2" t="s">
        <v>132</v>
      </c>
      <c r="C18" s="2" t="s">
        <v>135</v>
      </c>
      <c r="D18" s="2"/>
      <c r="E18" s="24" t="s">
        <v>105</v>
      </c>
      <c r="F18" s="2" t="s">
        <v>92</v>
      </c>
      <c r="G18" s="2" t="s">
        <v>122</v>
      </c>
      <c r="H18" s="2"/>
      <c r="I18" s="2" t="s">
        <v>76</v>
      </c>
      <c r="J18" s="2" t="s">
        <v>77</v>
      </c>
      <c r="K18" s="2" t="s">
        <v>79</v>
      </c>
      <c r="L18" s="29" t="s">
        <v>26</v>
      </c>
      <c r="M18" s="29" t="s">
        <v>36</v>
      </c>
      <c r="N18" s="24" t="s">
        <v>161</v>
      </c>
      <c r="O18" s="24" t="s">
        <v>229</v>
      </c>
      <c r="P18" s="25" t="s">
        <v>228</v>
      </c>
      <c r="Q18" s="21" t="s">
        <v>19</v>
      </c>
      <c r="R18" s="36" t="s">
        <v>70</v>
      </c>
      <c r="S18" s="62">
        <v>297000000</v>
      </c>
      <c r="T18" s="69">
        <v>1</v>
      </c>
      <c r="U18" s="69">
        <v>1</v>
      </c>
      <c r="V18" s="40" t="s">
        <v>230</v>
      </c>
      <c r="W18" s="64">
        <v>57000000</v>
      </c>
      <c r="X18" s="75">
        <v>1</v>
      </c>
      <c r="Y18" s="22" t="s">
        <v>164</v>
      </c>
      <c r="Z18" s="64">
        <v>80000000</v>
      </c>
      <c r="AA18" s="75">
        <v>1</v>
      </c>
      <c r="AB18" s="22" t="s">
        <v>165</v>
      </c>
      <c r="AC18" s="64">
        <v>80000000</v>
      </c>
      <c r="AD18" s="75">
        <v>1</v>
      </c>
      <c r="AE18" s="22" t="s">
        <v>164</v>
      </c>
      <c r="AF18" s="64">
        <v>80000000</v>
      </c>
      <c r="AG18" s="45"/>
      <c r="AH18" s="46"/>
    </row>
    <row r="19" spans="1:34" s="33" customFormat="1" ht="51" hidden="1" x14ac:dyDescent="0.2">
      <c r="A19" s="2" t="s">
        <v>144</v>
      </c>
      <c r="B19" s="2" t="s">
        <v>132</v>
      </c>
      <c r="C19" s="2" t="s">
        <v>135</v>
      </c>
      <c r="D19" s="2"/>
      <c r="E19" s="24" t="s">
        <v>105</v>
      </c>
      <c r="F19" s="2" t="s">
        <v>92</v>
      </c>
      <c r="G19" s="2" t="s">
        <v>122</v>
      </c>
      <c r="H19" s="32"/>
      <c r="I19" s="2" t="s">
        <v>76</v>
      </c>
      <c r="J19" s="2" t="s">
        <v>77</v>
      </c>
      <c r="K19" s="2" t="s">
        <v>79</v>
      </c>
      <c r="L19" s="29" t="s">
        <v>26</v>
      </c>
      <c r="M19" s="29" t="s">
        <v>36</v>
      </c>
      <c r="N19" s="24" t="s">
        <v>358</v>
      </c>
      <c r="O19" s="24" t="s">
        <v>251</v>
      </c>
      <c r="P19" s="24" t="s">
        <v>227</v>
      </c>
      <c r="Q19" s="34" t="s">
        <v>20</v>
      </c>
      <c r="R19" s="37"/>
      <c r="S19" s="61">
        <v>0</v>
      </c>
      <c r="T19" s="41">
        <v>4</v>
      </c>
      <c r="U19" s="41">
        <v>1</v>
      </c>
      <c r="V19" s="40" t="s">
        <v>252</v>
      </c>
      <c r="W19" s="63">
        <v>0</v>
      </c>
      <c r="X19" s="55">
        <v>1</v>
      </c>
      <c r="Y19" s="17" t="s">
        <v>252</v>
      </c>
      <c r="Z19" s="63">
        <v>0</v>
      </c>
      <c r="AA19" s="55">
        <v>1</v>
      </c>
      <c r="AB19" s="22" t="s">
        <v>252</v>
      </c>
      <c r="AC19" s="63">
        <v>0</v>
      </c>
      <c r="AD19" s="55">
        <v>1</v>
      </c>
      <c r="AE19" s="22" t="s">
        <v>252</v>
      </c>
      <c r="AF19" s="63">
        <v>0</v>
      </c>
      <c r="AG19" s="45"/>
      <c r="AH19" s="46"/>
    </row>
    <row r="20" spans="1:34" ht="94.5" hidden="1" customHeight="1" x14ac:dyDescent="0.2">
      <c r="A20" s="2" t="s">
        <v>144</v>
      </c>
      <c r="B20" s="2" t="s">
        <v>132</v>
      </c>
      <c r="C20" s="2" t="s">
        <v>135</v>
      </c>
      <c r="D20" s="2"/>
      <c r="E20" s="24" t="s">
        <v>101</v>
      </c>
      <c r="F20" s="2" t="s">
        <v>92</v>
      </c>
      <c r="G20" s="2" t="s">
        <v>123</v>
      </c>
      <c r="H20" s="2"/>
      <c r="I20" s="2" t="s">
        <v>83</v>
      </c>
      <c r="J20" s="2" t="s">
        <v>84</v>
      </c>
      <c r="K20" s="2" t="s">
        <v>85</v>
      </c>
      <c r="L20" s="29" t="s">
        <v>29</v>
      </c>
      <c r="M20" s="29" t="s">
        <v>36</v>
      </c>
      <c r="N20" s="3" t="s">
        <v>231</v>
      </c>
      <c r="O20" s="3" t="s">
        <v>360</v>
      </c>
      <c r="P20" s="3" t="s">
        <v>236</v>
      </c>
      <c r="Q20" s="16" t="s">
        <v>19</v>
      </c>
      <c r="R20" s="16" t="s">
        <v>60</v>
      </c>
      <c r="S20" s="61">
        <v>149500000</v>
      </c>
      <c r="T20" s="69">
        <v>1</v>
      </c>
      <c r="U20" s="69">
        <v>0.25</v>
      </c>
      <c r="V20" s="42" t="s">
        <v>166</v>
      </c>
      <c r="W20" s="63">
        <v>32500000</v>
      </c>
      <c r="X20" s="76">
        <v>0.25</v>
      </c>
      <c r="Y20" s="77" t="s">
        <v>167</v>
      </c>
      <c r="Z20" s="63">
        <v>39000000</v>
      </c>
      <c r="AA20" s="76">
        <v>0.25</v>
      </c>
      <c r="AB20" s="78" t="s">
        <v>168</v>
      </c>
      <c r="AC20" s="63">
        <v>39000000</v>
      </c>
      <c r="AD20" s="76">
        <v>0.25</v>
      </c>
      <c r="AE20" s="78" t="s">
        <v>169</v>
      </c>
      <c r="AF20" s="63">
        <v>39000000</v>
      </c>
      <c r="AG20" s="45"/>
      <c r="AH20" s="46"/>
    </row>
    <row r="21" spans="1:34" s="82" customFormat="1" ht="94.5" hidden="1" customHeight="1" x14ac:dyDescent="0.2">
      <c r="A21" s="3" t="s">
        <v>144</v>
      </c>
      <c r="B21" s="3" t="s">
        <v>132</v>
      </c>
      <c r="C21" s="3" t="s">
        <v>135</v>
      </c>
      <c r="D21" s="3"/>
      <c r="E21" s="24" t="s">
        <v>101</v>
      </c>
      <c r="F21" s="3" t="s">
        <v>92</v>
      </c>
      <c r="G21" s="3" t="s">
        <v>123</v>
      </c>
      <c r="H21" s="3"/>
      <c r="I21" s="3" t="s">
        <v>83</v>
      </c>
      <c r="J21" s="3" t="s">
        <v>84</v>
      </c>
      <c r="K21" s="3" t="s">
        <v>85</v>
      </c>
      <c r="L21" s="87" t="s">
        <v>29</v>
      </c>
      <c r="M21" s="87" t="s">
        <v>36</v>
      </c>
      <c r="N21" s="3" t="s">
        <v>254</v>
      </c>
      <c r="O21" s="3" t="s">
        <v>255</v>
      </c>
      <c r="P21" s="3" t="s">
        <v>256</v>
      </c>
      <c r="Q21" s="34" t="s">
        <v>20</v>
      </c>
      <c r="R21" s="34" t="s">
        <v>65</v>
      </c>
      <c r="S21" s="61">
        <v>1288100690679</v>
      </c>
      <c r="T21" s="61">
        <v>1288100690679</v>
      </c>
      <c r="U21" s="92">
        <v>515240276272</v>
      </c>
      <c r="V21" s="42" t="s">
        <v>257</v>
      </c>
      <c r="W21" s="63">
        <f>S21*40%</f>
        <v>515240276271.60004</v>
      </c>
      <c r="X21" s="63">
        <v>257620138136</v>
      </c>
      <c r="Y21" s="17" t="s">
        <v>257</v>
      </c>
      <c r="Z21" s="63">
        <f>S21*20%</f>
        <v>257620138135.80002</v>
      </c>
      <c r="AA21" s="63">
        <v>515240276271.60004</v>
      </c>
      <c r="AB21" s="17" t="s">
        <v>257</v>
      </c>
      <c r="AC21" s="63">
        <v>515240276271.60004</v>
      </c>
      <c r="AD21" s="76"/>
      <c r="AE21" s="78"/>
      <c r="AF21" s="63"/>
      <c r="AG21" s="93"/>
      <c r="AH21" s="94"/>
    </row>
    <row r="22" spans="1:34" ht="106.9" hidden="1" customHeight="1" x14ac:dyDescent="0.2">
      <c r="A22" s="2" t="s">
        <v>144</v>
      </c>
      <c r="B22" s="2" t="s">
        <v>132</v>
      </c>
      <c r="C22" s="2" t="s">
        <v>135</v>
      </c>
      <c r="D22" s="2"/>
      <c r="E22" s="24" t="s">
        <v>103</v>
      </c>
      <c r="F22" s="2" t="s">
        <v>95</v>
      </c>
      <c r="G22" s="2" t="s">
        <v>109</v>
      </c>
      <c r="H22" s="2"/>
      <c r="I22" s="2" t="s">
        <v>83</v>
      </c>
      <c r="J22" s="2" t="s">
        <v>84</v>
      </c>
      <c r="K22" s="2" t="s">
        <v>86</v>
      </c>
      <c r="L22" s="29" t="s">
        <v>29</v>
      </c>
      <c r="M22" s="29" t="s">
        <v>36</v>
      </c>
      <c r="N22" s="2" t="s">
        <v>253</v>
      </c>
      <c r="O22" s="2" t="s">
        <v>170</v>
      </c>
      <c r="P22" s="2" t="s">
        <v>237</v>
      </c>
      <c r="Q22" s="16" t="s">
        <v>19</v>
      </c>
      <c r="R22" s="16" t="s">
        <v>60</v>
      </c>
      <c r="S22" s="61">
        <v>6000000000</v>
      </c>
      <c r="T22" s="69">
        <v>1</v>
      </c>
      <c r="U22" s="69">
        <v>0.33</v>
      </c>
      <c r="V22" s="42" t="s">
        <v>171</v>
      </c>
      <c r="W22" s="63">
        <v>1200000000</v>
      </c>
      <c r="X22" s="76">
        <v>0.33</v>
      </c>
      <c r="Y22" s="3" t="s">
        <v>172</v>
      </c>
      <c r="Z22" s="63">
        <v>1200000000</v>
      </c>
      <c r="AA22" s="76">
        <v>0.66</v>
      </c>
      <c r="AB22" s="79" t="s">
        <v>173</v>
      </c>
      <c r="AC22" s="63">
        <v>1200000000</v>
      </c>
      <c r="AD22" s="76">
        <v>1</v>
      </c>
      <c r="AE22" s="3" t="s">
        <v>174</v>
      </c>
      <c r="AF22" s="63">
        <v>2400000000</v>
      </c>
      <c r="AG22" s="45"/>
      <c r="AH22" s="46"/>
    </row>
    <row r="23" spans="1:34" ht="64.5" hidden="1" customHeight="1" x14ac:dyDescent="0.2">
      <c r="A23" s="2" t="s">
        <v>144</v>
      </c>
      <c r="B23" s="2" t="s">
        <v>132</v>
      </c>
      <c r="C23" s="2" t="s">
        <v>135</v>
      </c>
      <c r="D23" s="2"/>
      <c r="E23" s="24" t="s">
        <v>103</v>
      </c>
      <c r="F23" s="2" t="s">
        <v>98</v>
      </c>
      <c r="G23" s="2" t="s">
        <v>109</v>
      </c>
      <c r="H23" s="2"/>
      <c r="I23" s="2" t="s">
        <v>83</v>
      </c>
      <c r="J23" s="2" t="s">
        <v>84</v>
      </c>
      <c r="K23" s="2" t="s">
        <v>86</v>
      </c>
      <c r="L23" s="29" t="s">
        <v>29</v>
      </c>
      <c r="M23" s="29" t="s">
        <v>37</v>
      </c>
      <c r="N23" s="2" t="s">
        <v>258</v>
      </c>
      <c r="O23" s="3" t="s">
        <v>175</v>
      </c>
      <c r="P23" s="3" t="s">
        <v>261</v>
      </c>
      <c r="Q23" s="16" t="s">
        <v>19</v>
      </c>
      <c r="R23" s="16" t="s">
        <v>60</v>
      </c>
      <c r="S23" s="62">
        <v>1570050000</v>
      </c>
      <c r="T23" s="69">
        <v>1</v>
      </c>
      <c r="U23" s="69">
        <v>0.25</v>
      </c>
      <c r="V23" s="42" t="s">
        <v>176</v>
      </c>
      <c r="W23" s="64">
        <v>298309500</v>
      </c>
      <c r="X23" s="76">
        <v>0.25</v>
      </c>
      <c r="Y23" s="3" t="s">
        <v>232</v>
      </c>
      <c r="Z23" s="64">
        <f>S23*27%</f>
        <v>423913500</v>
      </c>
      <c r="AA23" s="76">
        <v>0.25</v>
      </c>
      <c r="AB23" s="3" t="s">
        <v>233</v>
      </c>
      <c r="AC23" s="64">
        <v>423913500</v>
      </c>
      <c r="AD23" s="76">
        <v>0.25</v>
      </c>
      <c r="AE23" s="3" t="s">
        <v>234</v>
      </c>
      <c r="AF23" s="64">
        <v>423913500</v>
      </c>
      <c r="AG23" s="45"/>
      <c r="AH23" s="46"/>
    </row>
    <row r="24" spans="1:34" ht="51" hidden="1" x14ac:dyDescent="0.2">
      <c r="A24" s="2" t="s">
        <v>144</v>
      </c>
      <c r="B24" s="2" t="s">
        <v>132</v>
      </c>
      <c r="C24" s="2" t="s">
        <v>135</v>
      </c>
      <c r="D24" s="2"/>
      <c r="E24" s="24" t="s">
        <v>101</v>
      </c>
      <c r="F24" s="2" t="s">
        <v>92</v>
      </c>
      <c r="G24" s="2" t="s">
        <v>109</v>
      </c>
      <c r="H24" s="2"/>
      <c r="I24" s="2" t="s">
        <v>76</v>
      </c>
      <c r="J24" s="2" t="s">
        <v>77</v>
      </c>
      <c r="K24" s="2" t="s">
        <v>86</v>
      </c>
      <c r="L24" s="29" t="s">
        <v>29</v>
      </c>
      <c r="M24" s="29" t="s">
        <v>37</v>
      </c>
      <c r="N24" s="2" t="s">
        <v>235</v>
      </c>
      <c r="O24" s="3" t="s">
        <v>259</v>
      </c>
      <c r="P24" s="3" t="s">
        <v>260</v>
      </c>
      <c r="Q24" s="34" t="s">
        <v>20</v>
      </c>
      <c r="R24" s="16"/>
      <c r="S24" s="61"/>
      <c r="T24" s="41">
        <v>46</v>
      </c>
      <c r="U24" s="41">
        <v>12</v>
      </c>
      <c r="V24" s="42" t="s">
        <v>177</v>
      </c>
      <c r="W24" s="63"/>
      <c r="X24" s="57">
        <v>10</v>
      </c>
      <c r="Y24" s="35" t="s">
        <v>177</v>
      </c>
      <c r="Z24" s="63"/>
      <c r="AA24" s="57">
        <v>12</v>
      </c>
      <c r="AB24" s="27" t="s">
        <v>177</v>
      </c>
      <c r="AC24" s="63"/>
      <c r="AD24" s="57">
        <v>12</v>
      </c>
      <c r="AE24" s="35" t="s">
        <v>177</v>
      </c>
      <c r="AF24" s="63"/>
      <c r="AG24" s="45"/>
      <c r="AH24" s="46"/>
    </row>
    <row r="25" spans="1:34" ht="61.5" hidden="1" customHeight="1" x14ac:dyDescent="0.2">
      <c r="A25" s="2" t="s">
        <v>144</v>
      </c>
      <c r="B25" s="2" t="s">
        <v>132</v>
      </c>
      <c r="C25" s="2" t="s">
        <v>135</v>
      </c>
      <c r="D25" s="2"/>
      <c r="E25" s="24" t="s">
        <v>129</v>
      </c>
      <c r="F25" s="2" t="s">
        <v>92</v>
      </c>
      <c r="G25" s="2" t="s">
        <v>117</v>
      </c>
      <c r="H25" s="2"/>
      <c r="I25" s="2" t="s">
        <v>76</v>
      </c>
      <c r="J25" s="2" t="s">
        <v>77</v>
      </c>
      <c r="K25" s="2" t="s">
        <v>79</v>
      </c>
      <c r="L25" s="29" t="s">
        <v>29</v>
      </c>
      <c r="M25" s="29" t="s">
        <v>36</v>
      </c>
      <c r="N25" s="2" t="s">
        <v>274</v>
      </c>
      <c r="O25" s="25" t="s">
        <v>238</v>
      </c>
      <c r="P25" s="25" t="s">
        <v>228</v>
      </c>
      <c r="Q25" s="16" t="s">
        <v>19</v>
      </c>
      <c r="R25" s="16" t="s">
        <v>70</v>
      </c>
      <c r="S25" s="63">
        <v>300000000</v>
      </c>
      <c r="T25" s="69">
        <v>1</v>
      </c>
      <c r="U25" s="69">
        <v>0.25</v>
      </c>
      <c r="V25" s="42" t="s">
        <v>178</v>
      </c>
      <c r="W25" s="63">
        <v>75000000</v>
      </c>
      <c r="X25" s="76">
        <v>0.25</v>
      </c>
      <c r="Y25" s="77" t="s">
        <v>179</v>
      </c>
      <c r="Z25" s="63">
        <v>75000000</v>
      </c>
      <c r="AA25" s="76">
        <v>0.25</v>
      </c>
      <c r="AB25" s="78" t="s">
        <v>179</v>
      </c>
      <c r="AC25" s="63">
        <v>75000000</v>
      </c>
      <c r="AD25" s="76">
        <v>0.25</v>
      </c>
      <c r="AE25" s="78" t="s">
        <v>179</v>
      </c>
      <c r="AF25" s="63">
        <v>75000000</v>
      </c>
      <c r="AG25" s="45"/>
      <c r="AH25" s="46"/>
    </row>
    <row r="26" spans="1:34" ht="78.75" hidden="1" customHeight="1" x14ac:dyDescent="0.2">
      <c r="A26" s="2" t="s">
        <v>144</v>
      </c>
      <c r="B26" s="2" t="s">
        <v>133</v>
      </c>
      <c r="C26" s="2" t="s">
        <v>137</v>
      </c>
      <c r="D26" s="2"/>
      <c r="E26" s="24" t="s">
        <v>129</v>
      </c>
      <c r="F26" s="2" t="s">
        <v>92</v>
      </c>
      <c r="G26" s="2" t="s">
        <v>117</v>
      </c>
      <c r="H26" s="2"/>
      <c r="I26" s="2" t="s">
        <v>76</v>
      </c>
      <c r="J26" s="2" t="s">
        <v>77</v>
      </c>
      <c r="K26" s="2" t="s">
        <v>79</v>
      </c>
      <c r="L26" s="29" t="s">
        <v>32</v>
      </c>
      <c r="M26" s="29" t="s">
        <v>38</v>
      </c>
      <c r="N26" s="3" t="s">
        <v>275</v>
      </c>
      <c r="O26" s="25" t="s">
        <v>240</v>
      </c>
      <c r="P26" s="2" t="s">
        <v>239</v>
      </c>
      <c r="Q26" s="16" t="s">
        <v>19</v>
      </c>
      <c r="R26" s="16"/>
      <c r="S26" s="63"/>
      <c r="T26" s="69">
        <v>1</v>
      </c>
      <c r="U26" s="69">
        <v>0.2</v>
      </c>
      <c r="V26" s="40" t="s">
        <v>180</v>
      </c>
      <c r="W26" s="63"/>
      <c r="X26" s="76">
        <v>0.4</v>
      </c>
      <c r="Y26" s="22" t="s">
        <v>181</v>
      </c>
      <c r="Z26" s="63"/>
      <c r="AA26" s="76">
        <v>0.2</v>
      </c>
      <c r="AB26" s="22" t="s">
        <v>182</v>
      </c>
      <c r="AC26" s="63"/>
      <c r="AD26" s="76">
        <v>0.2</v>
      </c>
      <c r="AE26" s="22" t="s">
        <v>183</v>
      </c>
      <c r="AF26" s="63"/>
      <c r="AG26" s="45"/>
      <c r="AH26" s="46"/>
    </row>
    <row r="27" spans="1:34" ht="167.25" hidden="1" customHeight="1" x14ac:dyDescent="0.2">
      <c r="A27" s="2" t="s">
        <v>144</v>
      </c>
      <c r="B27" s="2" t="s">
        <v>132</v>
      </c>
      <c r="C27" s="2" t="s">
        <v>135</v>
      </c>
      <c r="D27" s="2"/>
      <c r="E27" s="24" t="s">
        <v>129</v>
      </c>
      <c r="F27" s="2" t="s">
        <v>94</v>
      </c>
      <c r="G27" s="2" t="s">
        <v>118</v>
      </c>
      <c r="H27" s="2" t="s">
        <v>55</v>
      </c>
      <c r="I27" s="2" t="s">
        <v>87</v>
      </c>
      <c r="J27" s="2" t="s">
        <v>88</v>
      </c>
      <c r="K27" s="2" t="s">
        <v>91</v>
      </c>
      <c r="L27" s="29" t="s">
        <v>32</v>
      </c>
      <c r="M27" s="29" t="s">
        <v>38</v>
      </c>
      <c r="N27" s="19" t="s">
        <v>276</v>
      </c>
      <c r="O27" s="2" t="s">
        <v>241</v>
      </c>
      <c r="P27" s="3" t="s">
        <v>277</v>
      </c>
      <c r="Q27" s="34" t="s">
        <v>19</v>
      </c>
      <c r="R27" s="16"/>
      <c r="S27" s="63"/>
      <c r="T27" s="69">
        <v>1</v>
      </c>
      <c r="U27" s="69">
        <v>0.2</v>
      </c>
      <c r="V27" s="40" t="s">
        <v>184</v>
      </c>
      <c r="W27" s="63"/>
      <c r="X27" s="80">
        <v>0.3</v>
      </c>
      <c r="Y27" s="22" t="s">
        <v>185</v>
      </c>
      <c r="Z27" s="63"/>
      <c r="AA27" s="80">
        <v>0.3</v>
      </c>
      <c r="AB27" s="22" t="s">
        <v>185</v>
      </c>
      <c r="AC27" s="63"/>
      <c r="AD27" s="80">
        <v>0.2</v>
      </c>
      <c r="AE27" s="22" t="s">
        <v>185</v>
      </c>
      <c r="AF27" s="63"/>
      <c r="AG27" s="45"/>
      <c r="AH27" s="46"/>
    </row>
    <row r="28" spans="1:34" ht="123.75" hidden="1" customHeight="1" x14ac:dyDescent="0.2">
      <c r="A28" s="2" t="s">
        <v>144</v>
      </c>
      <c r="B28" s="2" t="s">
        <v>132</v>
      </c>
      <c r="C28" s="2" t="s">
        <v>135</v>
      </c>
      <c r="D28" s="2"/>
      <c r="E28" s="24" t="s">
        <v>103</v>
      </c>
      <c r="F28" s="2" t="s">
        <v>98</v>
      </c>
      <c r="G28" s="2" t="s">
        <v>117</v>
      </c>
      <c r="H28" s="2" t="s">
        <v>55</v>
      </c>
      <c r="I28" s="2" t="s">
        <v>76</v>
      </c>
      <c r="J28" s="2" t="s">
        <v>77</v>
      </c>
      <c r="K28" s="2" t="s">
        <v>79</v>
      </c>
      <c r="L28" s="29" t="s">
        <v>32</v>
      </c>
      <c r="M28" s="29" t="s">
        <v>38</v>
      </c>
      <c r="N28" s="3" t="s">
        <v>278</v>
      </c>
      <c r="O28" s="2" t="s">
        <v>186</v>
      </c>
      <c r="P28" s="3" t="s">
        <v>279</v>
      </c>
      <c r="Q28" s="34" t="s">
        <v>19</v>
      </c>
      <c r="R28" s="16"/>
      <c r="S28" s="63"/>
      <c r="T28" s="69">
        <v>1</v>
      </c>
      <c r="U28" s="69">
        <v>0.2</v>
      </c>
      <c r="V28" s="40" t="s">
        <v>187</v>
      </c>
      <c r="W28" s="63"/>
      <c r="X28" s="80">
        <v>0.2</v>
      </c>
      <c r="Y28" s="3" t="s">
        <v>188</v>
      </c>
      <c r="Z28" s="63"/>
      <c r="AA28" s="80">
        <v>0.2</v>
      </c>
      <c r="AB28" s="3" t="s">
        <v>189</v>
      </c>
      <c r="AC28" s="63"/>
      <c r="AD28" s="80">
        <v>0.4</v>
      </c>
      <c r="AE28" s="3" t="s">
        <v>190</v>
      </c>
      <c r="AF28" s="63"/>
      <c r="AG28" s="45"/>
      <c r="AH28" s="46"/>
    </row>
    <row r="29" spans="1:34" ht="120.75" hidden="1" customHeight="1" x14ac:dyDescent="0.2">
      <c r="A29" s="132" t="s">
        <v>144</v>
      </c>
      <c r="B29" s="132" t="s">
        <v>132</v>
      </c>
      <c r="C29" s="132" t="s">
        <v>135</v>
      </c>
      <c r="D29" s="132"/>
      <c r="E29" s="134" t="s">
        <v>102</v>
      </c>
      <c r="F29" s="132" t="s">
        <v>96</v>
      </c>
      <c r="G29" s="142" t="s">
        <v>118</v>
      </c>
      <c r="H29" s="132" t="s">
        <v>55</v>
      </c>
      <c r="I29" s="132" t="s">
        <v>87</v>
      </c>
      <c r="J29" s="132" t="s">
        <v>88</v>
      </c>
      <c r="K29" s="132" t="s">
        <v>91</v>
      </c>
      <c r="L29" s="132" t="s">
        <v>32</v>
      </c>
      <c r="M29" s="132" t="s">
        <v>38</v>
      </c>
      <c r="N29" s="134" t="s">
        <v>280</v>
      </c>
      <c r="O29" s="132" t="s">
        <v>191</v>
      </c>
      <c r="P29" s="113" t="s">
        <v>281</v>
      </c>
      <c r="Q29" s="136" t="s">
        <v>20</v>
      </c>
      <c r="R29" s="16" t="s">
        <v>68</v>
      </c>
      <c r="S29" s="64">
        <v>1104000000</v>
      </c>
      <c r="T29" s="138">
        <v>1</v>
      </c>
      <c r="U29" s="138">
        <v>0.2</v>
      </c>
      <c r="V29" s="113" t="s">
        <v>282</v>
      </c>
      <c r="W29" s="115"/>
      <c r="X29" s="140">
        <v>0.2</v>
      </c>
      <c r="Y29" s="113" t="s">
        <v>283</v>
      </c>
      <c r="Z29" s="64">
        <v>368000000.00000006</v>
      </c>
      <c r="AA29" s="140">
        <v>0.2</v>
      </c>
      <c r="AB29" s="113" t="s">
        <v>284</v>
      </c>
      <c r="AC29" s="64">
        <v>368000000.00000006</v>
      </c>
      <c r="AD29" s="140">
        <v>0.4</v>
      </c>
      <c r="AE29" s="113" t="s">
        <v>192</v>
      </c>
      <c r="AF29" s="64">
        <v>368000000.00000006</v>
      </c>
      <c r="AG29" s="45"/>
      <c r="AH29" s="46"/>
    </row>
    <row r="30" spans="1:34" ht="133.5" hidden="1" customHeight="1" x14ac:dyDescent="0.2">
      <c r="A30" s="133"/>
      <c r="B30" s="133"/>
      <c r="C30" s="133"/>
      <c r="D30" s="133"/>
      <c r="E30" s="135"/>
      <c r="F30" s="133"/>
      <c r="G30" s="143"/>
      <c r="H30" s="133"/>
      <c r="I30" s="133"/>
      <c r="J30" s="133"/>
      <c r="K30" s="133"/>
      <c r="L30" s="133"/>
      <c r="M30" s="133"/>
      <c r="N30" s="135"/>
      <c r="O30" s="133"/>
      <c r="P30" s="114"/>
      <c r="Q30" s="137"/>
      <c r="R30" s="16" t="s">
        <v>70</v>
      </c>
      <c r="S30" s="62">
        <v>932804000</v>
      </c>
      <c r="T30" s="139"/>
      <c r="U30" s="139"/>
      <c r="V30" s="114"/>
      <c r="W30" s="116"/>
      <c r="X30" s="141"/>
      <c r="Y30" s="114"/>
      <c r="Z30" s="64">
        <v>310934666.66666669</v>
      </c>
      <c r="AA30" s="141"/>
      <c r="AB30" s="114"/>
      <c r="AC30" s="64">
        <v>310934666.66666669</v>
      </c>
      <c r="AD30" s="141"/>
      <c r="AE30" s="114"/>
      <c r="AF30" s="64">
        <v>310934666.66666669</v>
      </c>
      <c r="AG30" s="45"/>
      <c r="AH30" s="46"/>
    </row>
    <row r="31" spans="1:34" s="82" customFormat="1" ht="107.25" hidden="1" customHeight="1" x14ac:dyDescent="0.2">
      <c r="A31" s="3" t="s">
        <v>144</v>
      </c>
      <c r="B31" s="3" t="s">
        <v>132</v>
      </c>
      <c r="C31" s="3" t="s">
        <v>193</v>
      </c>
      <c r="D31" s="3"/>
      <c r="E31" s="24" t="s">
        <v>129</v>
      </c>
      <c r="F31" s="3" t="s">
        <v>94</v>
      </c>
      <c r="G31" s="2" t="s">
        <v>118</v>
      </c>
      <c r="H31" s="3"/>
      <c r="I31" s="3" t="s">
        <v>76</v>
      </c>
      <c r="J31" s="3" t="s">
        <v>77</v>
      </c>
      <c r="K31" s="2" t="s">
        <v>78</v>
      </c>
      <c r="L31" s="87" t="s">
        <v>30</v>
      </c>
      <c r="M31" s="87" t="s">
        <v>39</v>
      </c>
      <c r="N31" s="2" t="s">
        <v>194</v>
      </c>
      <c r="O31" s="3" t="s">
        <v>262</v>
      </c>
      <c r="P31" s="3" t="s">
        <v>263</v>
      </c>
      <c r="Q31" s="34" t="s">
        <v>21</v>
      </c>
      <c r="R31" s="34" t="s">
        <v>70</v>
      </c>
      <c r="S31" s="62">
        <v>982000000</v>
      </c>
      <c r="T31" s="39">
        <v>97</v>
      </c>
      <c r="U31" s="39">
        <v>30</v>
      </c>
      <c r="V31" s="81" t="s">
        <v>265</v>
      </c>
      <c r="W31" s="64">
        <v>202000000</v>
      </c>
      <c r="X31" s="58">
        <v>67</v>
      </c>
      <c r="Y31" s="3" t="s">
        <v>265</v>
      </c>
      <c r="Z31" s="64">
        <v>260000000</v>
      </c>
      <c r="AA31" s="58"/>
      <c r="AB31" s="78"/>
      <c r="AC31" s="64">
        <v>260000000</v>
      </c>
      <c r="AD31" s="58"/>
      <c r="AE31" s="78"/>
      <c r="AF31" s="64">
        <v>260000000</v>
      </c>
      <c r="AG31" s="45"/>
      <c r="AH31" s="46"/>
    </row>
    <row r="32" spans="1:34" ht="91.5" hidden="1" customHeight="1" x14ac:dyDescent="0.2">
      <c r="A32" s="2" t="s">
        <v>144</v>
      </c>
      <c r="B32" s="2" t="s">
        <v>132</v>
      </c>
      <c r="C32" s="2" t="s">
        <v>193</v>
      </c>
      <c r="D32" s="2"/>
      <c r="E32" s="24" t="s">
        <v>129</v>
      </c>
      <c r="F32" s="2" t="s">
        <v>94</v>
      </c>
      <c r="G32" s="2" t="s">
        <v>118</v>
      </c>
      <c r="H32" s="2"/>
      <c r="I32" s="2" t="s">
        <v>87</v>
      </c>
      <c r="J32" s="2" t="s">
        <v>88</v>
      </c>
      <c r="K32" s="2" t="s">
        <v>89</v>
      </c>
      <c r="L32" s="29" t="s">
        <v>30</v>
      </c>
      <c r="M32" s="29" t="s">
        <v>39</v>
      </c>
      <c r="N32" s="19" t="s">
        <v>264</v>
      </c>
      <c r="O32" s="3" t="s">
        <v>273</v>
      </c>
      <c r="P32" s="3" t="s">
        <v>242</v>
      </c>
      <c r="Q32" s="34" t="s">
        <v>20</v>
      </c>
      <c r="R32" s="34"/>
      <c r="S32" s="61"/>
      <c r="T32" s="41">
        <v>1</v>
      </c>
      <c r="U32" s="41"/>
      <c r="V32" s="40"/>
      <c r="W32" s="63"/>
      <c r="X32" s="58">
        <v>1</v>
      </c>
      <c r="Y32" s="78" t="s">
        <v>266</v>
      </c>
      <c r="Z32" s="63"/>
      <c r="AA32" s="58"/>
      <c r="AB32" s="78"/>
      <c r="AC32" s="63"/>
      <c r="AD32" s="58"/>
      <c r="AE32" s="78"/>
      <c r="AF32" s="63"/>
      <c r="AG32" s="45"/>
      <c r="AH32" s="46"/>
    </row>
    <row r="33" spans="1:34" ht="63.75" hidden="1" x14ac:dyDescent="0.2">
      <c r="A33" s="2" t="s">
        <v>144</v>
      </c>
      <c r="B33" s="2" t="s">
        <v>132</v>
      </c>
      <c r="C33" s="2" t="s">
        <v>193</v>
      </c>
      <c r="D33" s="2"/>
      <c r="E33" s="24" t="s">
        <v>129</v>
      </c>
      <c r="F33" s="2" t="s">
        <v>94</v>
      </c>
      <c r="G33" s="2" t="s">
        <v>118</v>
      </c>
      <c r="H33" s="2"/>
      <c r="I33" s="2" t="s">
        <v>76</v>
      </c>
      <c r="J33" s="2" t="s">
        <v>77</v>
      </c>
      <c r="K33" s="2" t="s">
        <v>78</v>
      </c>
      <c r="L33" s="29" t="s">
        <v>30</v>
      </c>
      <c r="M33" s="29" t="s">
        <v>39</v>
      </c>
      <c r="N33" s="2" t="s">
        <v>285</v>
      </c>
      <c r="O33" s="2" t="s">
        <v>286</v>
      </c>
      <c r="P33" s="25" t="s">
        <v>227</v>
      </c>
      <c r="Q33" s="16" t="s">
        <v>21</v>
      </c>
      <c r="R33" s="38"/>
      <c r="S33" s="56"/>
      <c r="T33" s="41">
        <v>4</v>
      </c>
      <c r="U33" s="41">
        <v>1</v>
      </c>
      <c r="V33" s="40" t="s">
        <v>287</v>
      </c>
      <c r="W33" s="63"/>
      <c r="X33" s="57">
        <v>1</v>
      </c>
      <c r="Y33" s="40" t="s">
        <v>287</v>
      </c>
      <c r="Z33" s="63"/>
      <c r="AA33" s="57">
        <v>1</v>
      </c>
      <c r="AB33" s="40" t="s">
        <v>287</v>
      </c>
      <c r="AC33" s="63"/>
      <c r="AD33" s="57">
        <v>1</v>
      </c>
      <c r="AE33" s="40" t="s">
        <v>287</v>
      </c>
      <c r="AF33" s="63"/>
      <c r="AG33" s="45"/>
      <c r="AH33" s="46"/>
    </row>
    <row r="34" spans="1:34" ht="63.75" hidden="1" x14ac:dyDescent="0.2">
      <c r="A34" s="2" t="s">
        <v>144</v>
      </c>
      <c r="B34" s="2" t="s">
        <v>132</v>
      </c>
      <c r="C34" s="2" t="s">
        <v>193</v>
      </c>
      <c r="D34" s="2"/>
      <c r="E34" s="24" t="s">
        <v>129</v>
      </c>
      <c r="F34" s="2" t="s">
        <v>94</v>
      </c>
      <c r="G34" s="2" t="s">
        <v>118</v>
      </c>
      <c r="H34" s="2"/>
      <c r="I34" s="2" t="s">
        <v>76</v>
      </c>
      <c r="J34" s="2" t="s">
        <v>77</v>
      </c>
      <c r="K34" s="2" t="s">
        <v>78</v>
      </c>
      <c r="L34" s="29" t="s">
        <v>30</v>
      </c>
      <c r="M34" s="29" t="s">
        <v>39</v>
      </c>
      <c r="N34" s="3" t="s">
        <v>288</v>
      </c>
      <c r="O34" s="3" t="s">
        <v>289</v>
      </c>
      <c r="P34" s="25" t="s">
        <v>227</v>
      </c>
      <c r="Q34" s="34" t="s">
        <v>21</v>
      </c>
      <c r="R34" s="16"/>
      <c r="S34" s="63"/>
      <c r="T34" s="41">
        <v>4</v>
      </c>
      <c r="U34" s="41">
        <v>1</v>
      </c>
      <c r="V34" s="40" t="s">
        <v>290</v>
      </c>
      <c r="W34" s="63"/>
      <c r="X34" s="58">
        <v>1</v>
      </c>
      <c r="Y34" s="40" t="s">
        <v>290</v>
      </c>
      <c r="Z34" s="63"/>
      <c r="AA34" s="58">
        <v>1</v>
      </c>
      <c r="AB34" s="40" t="s">
        <v>290</v>
      </c>
      <c r="AC34" s="63"/>
      <c r="AD34" s="58">
        <v>1</v>
      </c>
      <c r="AE34" s="40" t="s">
        <v>290</v>
      </c>
      <c r="AF34" s="63"/>
      <c r="AG34" s="45"/>
      <c r="AH34" s="46"/>
    </row>
    <row r="35" spans="1:34" ht="51" hidden="1" x14ac:dyDescent="0.2">
      <c r="A35" s="2" t="s">
        <v>144</v>
      </c>
      <c r="B35" s="2" t="s">
        <v>132</v>
      </c>
      <c r="C35" s="2" t="s">
        <v>135</v>
      </c>
      <c r="D35" s="2"/>
      <c r="E35" s="24" t="s">
        <v>99</v>
      </c>
      <c r="F35" s="2" t="s">
        <v>94</v>
      </c>
      <c r="G35" s="2" t="s">
        <v>109</v>
      </c>
      <c r="H35" s="2" t="s">
        <v>56</v>
      </c>
      <c r="I35" s="2" t="s">
        <v>76</v>
      </c>
      <c r="J35" s="2" t="s">
        <v>77</v>
      </c>
      <c r="K35" s="2" t="s">
        <v>82</v>
      </c>
      <c r="L35" s="29" t="s">
        <v>31</v>
      </c>
      <c r="M35" s="29" t="s">
        <v>37</v>
      </c>
      <c r="N35" s="3" t="s">
        <v>195</v>
      </c>
      <c r="O35" s="83" t="s">
        <v>243</v>
      </c>
      <c r="P35" s="3" t="s">
        <v>268</v>
      </c>
      <c r="Q35" s="16" t="s">
        <v>19</v>
      </c>
      <c r="R35" s="29" t="s">
        <v>62</v>
      </c>
      <c r="S35" s="62">
        <v>11285500000</v>
      </c>
      <c r="T35" s="69">
        <v>1</v>
      </c>
      <c r="U35" s="69">
        <v>0.05</v>
      </c>
      <c r="V35" s="40" t="s">
        <v>270</v>
      </c>
      <c r="W35" s="63"/>
      <c r="X35" s="84"/>
      <c r="Y35" s="78" t="s">
        <v>271</v>
      </c>
      <c r="Z35" s="63">
        <f>33%*S35</f>
        <v>3724215000</v>
      </c>
      <c r="AA35" s="84"/>
      <c r="AB35" s="78" t="s">
        <v>272</v>
      </c>
      <c r="AC35" s="63"/>
      <c r="AD35" s="84"/>
      <c r="AE35" s="78" t="s">
        <v>361</v>
      </c>
      <c r="AF35" s="63">
        <v>7561285000</v>
      </c>
      <c r="AG35" s="45"/>
      <c r="AH35" s="46"/>
    </row>
    <row r="36" spans="1:34" ht="63.75" hidden="1" x14ac:dyDescent="0.2">
      <c r="A36" s="2" t="s">
        <v>144</v>
      </c>
      <c r="B36" s="2" t="s">
        <v>132</v>
      </c>
      <c r="C36" s="2" t="s">
        <v>135</v>
      </c>
      <c r="D36" s="2"/>
      <c r="E36" s="24" t="s">
        <v>99</v>
      </c>
      <c r="F36" s="2" t="s">
        <v>94</v>
      </c>
      <c r="G36" s="2" t="s">
        <v>109</v>
      </c>
      <c r="H36" s="2" t="s">
        <v>56</v>
      </c>
      <c r="I36" s="2" t="s">
        <v>76</v>
      </c>
      <c r="J36" s="2" t="s">
        <v>77</v>
      </c>
      <c r="K36" s="2" t="s">
        <v>82</v>
      </c>
      <c r="L36" s="29" t="s">
        <v>31</v>
      </c>
      <c r="M36" s="29" t="s">
        <v>37</v>
      </c>
      <c r="N36" s="3" t="s">
        <v>196</v>
      </c>
      <c r="O36" s="3" t="s">
        <v>244</v>
      </c>
      <c r="P36" s="3" t="s">
        <v>267</v>
      </c>
      <c r="Q36" s="16" t="s">
        <v>20</v>
      </c>
      <c r="R36" s="29" t="s">
        <v>62</v>
      </c>
      <c r="S36" s="61">
        <v>1000000000</v>
      </c>
      <c r="T36" s="41">
        <v>97</v>
      </c>
      <c r="U36" s="41"/>
      <c r="V36" s="42"/>
      <c r="W36" s="63"/>
      <c r="X36" s="58">
        <v>48</v>
      </c>
      <c r="Y36" s="17" t="s">
        <v>197</v>
      </c>
      <c r="Z36" s="63"/>
      <c r="AA36" s="58"/>
      <c r="AB36" s="3"/>
      <c r="AC36" s="63"/>
      <c r="AD36" s="58">
        <v>49</v>
      </c>
      <c r="AE36" s="40" t="s">
        <v>198</v>
      </c>
      <c r="AF36" s="63">
        <v>1000000000</v>
      </c>
      <c r="AG36" s="45"/>
      <c r="AH36" s="46"/>
    </row>
    <row r="37" spans="1:34" ht="102" hidden="1" x14ac:dyDescent="0.2">
      <c r="A37" s="2" t="s">
        <v>144</v>
      </c>
      <c r="B37" s="19" t="s">
        <v>132</v>
      </c>
      <c r="C37" s="19" t="s">
        <v>135</v>
      </c>
      <c r="D37" s="19"/>
      <c r="E37" s="24" t="s">
        <v>103</v>
      </c>
      <c r="F37" s="19" t="s">
        <v>97</v>
      </c>
      <c r="G37" s="19" t="s">
        <v>124</v>
      </c>
      <c r="H37" s="19"/>
      <c r="I37" s="19" t="s">
        <v>76</v>
      </c>
      <c r="J37" s="19" t="s">
        <v>77</v>
      </c>
      <c r="K37" s="19" t="s">
        <v>82</v>
      </c>
      <c r="L37" s="16" t="s">
        <v>33</v>
      </c>
      <c r="M37" s="16" t="s">
        <v>46</v>
      </c>
      <c r="N37" s="19" t="s">
        <v>199</v>
      </c>
      <c r="O37" s="19" t="s">
        <v>200</v>
      </c>
      <c r="P37" s="19" t="s">
        <v>201</v>
      </c>
      <c r="Q37" s="16" t="s">
        <v>20</v>
      </c>
      <c r="R37" s="16"/>
      <c r="S37" s="65"/>
      <c r="T37" s="53">
        <v>29</v>
      </c>
      <c r="U37" s="53">
        <v>9</v>
      </c>
      <c r="V37" s="52" t="s">
        <v>202</v>
      </c>
      <c r="W37" s="66"/>
      <c r="X37" s="59">
        <v>6</v>
      </c>
      <c r="Y37" s="28" t="s">
        <v>203</v>
      </c>
      <c r="Z37" s="66"/>
      <c r="AA37" s="59">
        <v>8</v>
      </c>
      <c r="AB37" s="28" t="s">
        <v>204</v>
      </c>
      <c r="AC37" s="66"/>
      <c r="AD37" s="59">
        <v>6</v>
      </c>
      <c r="AE37" s="28" t="s">
        <v>203</v>
      </c>
      <c r="AF37" s="66"/>
      <c r="AG37" s="45"/>
      <c r="AH37" s="46"/>
    </row>
    <row r="38" spans="1:34" ht="210" hidden="1" customHeight="1" x14ac:dyDescent="0.2">
      <c r="A38" s="2" t="s">
        <v>144</v>
      </c>
      <c r="B38" s="19" t="s">
        <v>132</v>
      </c>
      <c r="C38" s="19" t="s">
        <v>135</v>
      </c>
      <c r="D38" s="19"/>
      <c r="E38" s="24" t="s">
        <v>103</v>
      </c>
      <c r="F38" s="19" t="s">
        <v>97</v>
      </c>
      <c r="G38" s="19" t="s">
        <v>124</v>
      </c>
      <c r="H38" s="19" t="s">
        <v>55</v>
      </c>
      <c r="I38" s="19" t="s">
        <v>76</v>
      </c>
      <c r="J38" s="19" t="s">
        <v>77</v>
      </c>
      <c r="K38" s="19" t="s">
        <v>82</v>
      </c>
      <c r="L38" s="16" t="s">
        <v>33</v>
      </c>
      <c r="M38" s="16" t="s">
        <v>46</v>
      </c>
      <c r="N38" s="19" t="s">
        <v>205</v>
      </c>
      <c r="O38" s="19" t="s">
        <v>206</v>
      </c>
      <c r="P38" s="19" t="s">
        <v>207</v>
      </c>
      <c r="Q38" s="16" t="s">
        <v>20</v>
      </c>
      <c r="R38" s="16"/>
      <c r="S38" s="65"/>
      <c r="T38" s="53">
        <v>28</v>
      </c>
      <c r="U38" s="53">
        <v>13</v>
      </c>
      <c r="V38" s="52" t="s">
        <v>208</v>
      </c>
      <c r="W38" s="66"/>
      <c r="X38" s="59">
        <v>4</v>
      </c>
      <c r="Y38" s="28" t="s">
        <v>209</v>
      </c>
      <c r="Z38" s="66"/>
      <c r="AA38" s="59">
        <v>8</v>
      </c>
      <c r="AB38" s="28" t="s">
        <v>210</v>
      </c>
      <c r="AC38" s="66"/>
      <c r="AD38" s="59">
        <v>3</v>
      </c>
      <c r="AE38" s="28" t="s">
        <v>211</v>
      </c>
      <c r="AF38" s="66"/>
      <c r="AG38" s="45"/>
      <c r="AH38" s="46"/>
    </row>
    <row r="39" spans="1:34" ht="51" hidden="1" x14ac:dyDescent="0.2">
      <c r="A39" s="2" t="s">
        <v>144</v>
      </c>
      <c r="B39" s="19" t="s">
        <v>132</v>
      </c>
      <c r="C39" s="19" t="s">
        <v>135</v>
      </c>
      <c r="D39" s="19"/>
      <c r="E39" s="24" t="s">
        <v>103</v>
      </c>
      <c r="F39" s="19" t="s">
        <v>97</v>
      </c>
      <c r="G39" s="19" t="s">
        <v>124</v>
      </c>
      <c r="H39" s="19"/>
      <c r="I39" s="19" t="s">
        <v>76</v>
      </c>
      <c r="J39" s="19" t="s">
        <v>77</v>
      </c>
      <c r="K39" s="19" t="s">
        <v>82</v>
      </c>
      <c r="L39" s="16" t="s">
        <v>33</v>
      </c>
      <c r="M39" s="16" t="s">
        <v>46</v>
      </c>
      <c r="N39" s="19" t="s">
        <v>212</v>
      </c>
      <c r="O39" s="30" t="s">
        <v>245</v>
      </c>
      <c r="P39" s="30" t="s">
        <v>246</v>
      </c>
      <c r="Q39" s="16" t="s">
        <v>19</v>
      </c>
      <c r="R39" s="16"/>
      <c r="S39" s="65"/>
      <c r="T39" s="71">
        <v>1</v>
      </c>
      <c r="U39" s="71"/>
      <c r="V39" s="43"/>
      <c r="W39" s="66"/>
      <c r="X39" s="72">
        <v>0.33</v>
      </c>
      <c r="Y39" s="28" t="s">
        <v>213</v>
      </c>
      <c r="Z39" s="66"/>
      <c r="AA39" s="60">
        <v>0.33</v>
      </c>
      <c r="AB39" s="30" t="s">
        <v>213</v>
      </c>
      <c r="AC39" s="66"/>
      <c r="AD39" s="60">
        <v>0.34</v>
      </c>
      <c r="AE39" s="28" t="s">
        <v>213</v>
      </c>
      <c r="AF39" s="66"/>
      <c r="AG39" s="45"/>
      <c r="AH39" s="46"/>
    </row>
    <row r="40" spans="1:34" ht="51" hidden="1" x14ac:dyDescent="0.2">
      <c r="A40" s="2" t="s">
        <v>144</v>
      </c>
      <c r="B40" s="19" t="s">
        <v>132</v>
      </c>
      <c r="C40" s="19" t="s">
        <v>135</v>
      </c>
      <c r="D40" s="19"/>
      <c r="E40" s="24" t="s">
        <v>105</v>
      </c>
      <c r="F40" s="19" t="s">
        <v>97</v>
      </c>
      <c r="G40" s="19" t="s">
        <v>124</v>
      </c>
      <c r="H40" s="19"/>
      <c r="I40" s="19" t="s">
        <v>76</v>
      </c>
      <c r="J40" s="19" t="s">
        <v>77</v>
      </c>
      <c r="K40" s="19" t="s">
        <v>82</v>
      </c>
      <c r="L40" s="16" t="s">
        <v>33</v>
      </c>
      <c r="M40" s="16" t="s">
        <v>46</v>
      </c>
      <c r="N40" s="19" t="s">
        <v>214</v>
      </c>
      <c r="O40" s="30" t="s">
        <v>215</v>
      </c>
      <c r="P40" s="30" t="s">
        <v>216</v>
      </c>
      <c r="Q40" s="16" t="s">
        <v>20</v>
      </c>
      <c r="R40" s="16" t="s">
        <v>70</v>
      </c>
      <c r="S40" s="62">
        <v>220500000</v>
      </c>
      <c r="T40" s="54">
        <v>2</v>
      </c>
      <c r="U40" s="54"/>
      <c r="V40" s="44"/>
      <c r="W40" s="64">
        <v>41894999.99999997</v>
      </c>
      <c r="X40" s="59">
        <v>1</v>
      </c>
      <c r="Y40" s="28" t="s">
        <v>217</v>
      </c>
      <c r="Z40" s="64">
        <v>59535000.000000007</v>
      </c>
      <c r="AA40" s="59"/>
      <c r="AB40" s="31"/>
      <c r="AC40" s="64">
        <v>59535000.000000007</v>
      </c>
      <c r="AD40" s="58">
        <v>1</v>
      </c>
      <c r="AE40" s="28" t="s">
        <v>217</v>
      </c>
      <c r="AF40" s="64">
        <v>59535000.000000007</v>
      </c>
      <c r="AG40" s="45"/>
      <c r="AH40" s="46"/>
    </row>
    <row r="41" spans="1:34" ht="51" hidden="1" x14ac:dyDescent="0.2">
      <c r="A41" s="2" t="s">
        <v>144</v>
      </c>
      <c r="B41" s="19" t="s">
        <v>132</v>
      </c>
      <c r="C41" s="19" t="s">
        <v>135</v>
      </c>
      <c r="D41" s="68"/>
      <c r="E41" s="24" t="s">
        <v>105</v>
      </c>
      <c r="F41" s="2" t="s">
        <v>93</v>
      </c>
      <c r="G41" s="2" t="s">
        <v>291</v>
      </c>
      <c r="H41" s="2" t="s">
        <v>292</v>
      </c>
      <c r="I41" s="2"/>
      <c r="J41" s="2"/>
      <c r="K41" s="2"/>
      <c r="L41" s="29" t="s">
        <v>34</v>
      </c>
      <c r="M41" s="29" t="s">
        <v>40</v>
      </c>
      <c r="N41" s="30" t="s">
        <v>293</v>
      </c>
      <c r="O41" s="2" t="s">
        <v>294</v>
      </c>
      <c r="P41" s="2" t="s">
        <v>295</v>
      </c>
      <c r="Q41" s="16" t="s">
        <v>19</v>
      </c>
      <c r="R41" s="16"/>
      <c r="S41" s="61"/>
      <c r="T41" s="69">
        <v>1</v>
      </c>
      <c r="U41" s="69">
        <v>1</v>
      </c>
      <c r="V41" s="40" t="s">
        <v>296</v>
      </c>
      <c r="W41" s="63"/>
      <c r="X41" s="69">
        <v>1</v>
      </c>
      <c r="Y41" s="22" t="s">
        <v>296</v>
      </c>
      <c r="Z41" s="63"/>
      <c r="AA41" s="69">
        <v>1</v>
      </c>
      <c r="AB41" s="22" t="s">
        <v>296</v>
      </c>
      <c r="AC41" s="63"/>
      <c r="AD41" s="69">
        <v>1</v>
      </c>
      <c r="AE41" s="22" t="s">
        <v>296</v>
      </c>
      <c r="AF41" s="85"/>
      <c r="AG41" s="45"/>
      <c r="AH41" s="46"/>
    </row>
    <row r="42" spans="1:34" ht="51" hidden="1" x14ac:dyDescent="0.2">
      <c r="A42" s="2" t="s">
        <v>144</v>
      </c>
      <c r="B42" s="19" t="s">
        <v>132</v>
      </c>
      <c r="C42" s="19" t="s">
        <v>135</v>
      </c>
      <c r="D42" s="68"/>
      <c r="E42" s="24" t="s">
        <v>105</v>
      </c>
      <c r="F42" s="2" t="s">
        <v>93</v>
      </c>
      <c r="G42" s="2" t="s">
        <v>291</v>
      </c>
      <c r="H42" s="2" t="s">
        <v>292</v>
      </c>
      <c r="I42" s="2"/>
      <c r="J42" s="2"/>
      <c r="K42" s="2"/>
      <c r="L42" s="29" t="s">
        <v>34</v>
      </c>
      <c r="M42" s="29" t="s">
        <v>40</v>
      </c>
      <c r="N42" s="30" t="s">
        <v>297</v>
      </c>
      <c r="O42" s="2" t="s">
        <v>298</v>
      </c>
      <c r="P42" s="2" t="s">
        <v>299</v>
      </c>
      <c r="Q42" s="16" t="s">
        <v>19</v>
      </c>
      <c r="R42" s="16"/>
      <c r="S42" s="61"/>
      <c r="T42" s="69">
        <v>1</v>
      </c>
      <c r="U42" s="69">
        <v>1</v>
      </c>
      <c r="V42" s="40" t="s">
        <v>300</v>
      </c>
      <c r="W42" s="63"/>
      <c r="X42" s="69">
        <v>1</v>
      </c>
      <c r="Y42" s="22" t="s">
        <v>300</v>
      </c>
      <c r="Z42" s="63"/>
      <c r="AA42" s="69">
        <v>1</v>
      </c>
      <c r="AB42" s="22" t="s">
        <v>300</v>
      </c>
      <c r="AC42" s="63"/>
      <c r="AD42" s="69">
        <v>1</v>
      </c>
      <c r="AE42" s="22" t="s">
        <v>300</v>
      </c>
      <c r="AF42" s="85"/>
      <c r="AG42" s="45"/>
      <c r="AH42" s="46"/>
    </row>
    <row r="43" spans="1:34" ht="63.75" hidden="1" x14ac:dyDescent="0.2">
      <c r="A43" s="2" t="s">
        <v>144</v>
      </c>
      <c r="B43" s="19" t="s">
        <v>132</v>
      </c>
      <c r="C43" s="19" t="s">
        <v>135</v>
      </c>
      <c r="D43" s="68"/>
      <c r="E43" s="24" t="s">
        <v>105</v>
      </c>
      <c r="F43" s="2" t="s">
        <v>93</v>
      </c>
      <c r="G43" s="2" t="s">
        <v>291</v>
      </c>
      <c r="H43" s="2" t="s">
        <v>50</v>
      </c>
      <c r="I43" s="2" t="s">
        <v>76</v>
      </c>
      <c r="J43" s="2"/>
      <c r="K43" s="2"/>
      <c r="L43" s="29" t="s">
        <v>34</v>
      </c>
      <c r="M43" s="29" t="s">
        <v>40</v>
      </c>
      <c r="N43" s="30" t="s">
        <v>301</v>
      </c>
      <c r="O43" s="2" t="s">
        <v>302</v>
      </c>
      <c r="P43" s="2" t="s">
        <v>303</v>
      </c>
      <c r="Q43" s="16" t="s">
        <v>20</v>
      </c>
      <c r="R43" s="16" t="s">
        <v>68</v>
      </c>
      <c r="S43" s="61">
        <v>324600000</v>
      </c>
      <c r="T43" s="41">
        <v>6</v>
      </c>
      <c r="U43" s="41">
        <v>1</v>
      </c>
      <c r="V43" s="40" t="s">
        <v>304</v>
      </c>
      <c r="W43" s="63">
        <f>S43/2</f>
        <v>162300000</v>
      </c>
      <c r="X43" s="58">
        <v>5</v>
      </c>
      <c r="Y43" s="78" t="s">
        <v>305</v>
      </c>
      <c r="Z43" s="63">
        <f>W43</f>
        <v>162300000</v>
      </c>
      <c r="AA43" s="58"/>
      <c r="AB43" s="78"/>
      <c r="AC43" s="63"/>
      <c r="AD43" s="58"/>
      <c r="AE43" s="78"/>
      <c r="AF43" s="85"/>
      <c r="AG43" s="45"/>
      <c r="AH43" s="46"/>
    </row>
    <row r="44" spans="1:34" ht="51" hidden="1" x14ac:dyDescent="0.2">
      <c r="A44" s="2" t="s">
        <v>144</v>
      </c>
      <c r="B44" s="19" t="s">
        <v>132</v>
      </c>
      <c r="C44" s="19" t="s">
        <v>135</v>
      </c>
      <c r="D44" s="68"/>
      <c r="E44" s="24" t="s">
        <v>105</v>
      </c>
      <c r="F44" s="2" t="s">
        <v>93</v>
      </c>
      <c r="G44" s="2" t="s">
        <v>291</v>
      </c>
      <c r="H44" s="2" t="s">
        <v>50</v>
      </c>
      <c r="I44" s="2"/>
      <c r="J44" s="2"/>
      <c r="K44" s="2"/>
      <c r="L44" s="29" t="s">
        <v>34</v>
      </c>
      <c r="M44" s="29" t="s">
        <v>40</v>
      </c>
      <c r="N44" s="30" t="s">
        <v>306</v>
      </c>
      <c r="O44" s="2" t="s">
        <v>307</v>
      </c>
      <c r="P44" s="2" t="s">
        <v>308</v>
      </c>
      <c r="Q44" s="16" t="s">
        <v>19</v>
      </c>
      <c r="R44" s="16" t="s">
        <v>68</v>
      </c>
      <c r="S44" s="62">
        <v>955500000</v>
      </c>
      <c r="T44" s="69">
        <v>0.98</v>
      </c>
      <c r="U44" s="70">
        <v>0.222</v>
      </c>
      <c r="V44" s="40" t="s">
        <v>309</v>
      </c>
      <c r="W44" s="63">
        <v>205500000</v>
      </c>
      <c r="X44" s="70">
        <v>0.25900000000000001</v>
      </c>
      <c r="Y44" s="22" t="s">
        <v>309</v>
      </c>
      <c r="Z44" s="63">
        <v>250000000</v>
      </c>
      <c r="AA44" s="70">
        <v>0.222</v>
      </c>
      <c r="AB44" s="22" t="s">
        <v>309</v>
      </c>
      <c r="AC44" s="63">
        <v>250000000</v>
      </c>
      <c r="AD44" s="70">
        <v>0.27700000000000002</v>
      </c>
      <c r="AE44" s="22" t="s">
        <v>309</v>
      </c>
      <c r="AF44" s="63">
        <v>250000000</v>
      </c>
      <c r="AG44" s="67"/>
      <c r="AH44" s="46"/>
    </row>
    <row r="45" spans="1:34" ht="51" hidden="1" x14ac:dyDescent="0.2">
      <c r="A45" s="2" t="s">
        <v>144</v>
      </c>
      <c r="B45" s="19" t="s">
        <v>132</v>
      </c>
      <c r="C45" s="19" t="s">
        <v>135</v>
      </c>
      <c r="D45" s="68"/>
      <c r="E45" s="24" t="s">
        <v>105</v>
      </c>
      <c r="F45" s="2" t="s">
        <v>93</v>
      </c>
      <c r="G45" s="2" t="s">
        <v>93</v>
      </c>
      <c r="H45" s="2" t="s">
        <v>52</v>
      </c>
      <c r="I45" s="2"/>
      <c r="J45" s="2"/>
      <c r="K45" s="2"/>
      <c r="L45" s="29" t="s">
        <v>34</v>
      </c>
      <c r="M45" s="29" t="s">
        <v>40</v>
      </c>
      <c r="N45" s="19" t="s">
        <v>310</v>
      </c>
      <c r="O45" s="3" t="s">
        <v>311</v>
      </c>
      <c r="P45" s="2" t="s">
        <v>303</v>
      </c>
      <c r="Q45" s="16" t="s">
        <v>20</v>
      </c>
      <c r="R45" s="16"/>
      <c r="S45" s="61"/>
      <c r="T45" s="41">
        <v>4</v>
      </c>
      <c r="U45" s="41"/>
      <c r="V45" s="42"/>
      <c r="W45" s="63"/>
      <c r="X45" s="57">
        <v>2</v>
      </c>
      <c r="Y45" s="77" t="s">
        <v>312</v>
      </c>
      <c r="Z45" s="63"/>
      <c r="AA45" s="57">
        <v>2</v>
      </c>
      <c r="AB45" s="77" t="s">
        <v>312</v>
      </c>
      <c r="AC45" s="63"/>
      <c r="AD45" s="57"/>
      <c r="AE45" s="77"/>
      <c r="AF45" s="85"/>
      <c r="AG45" s="45"/>
      <c r="AH45" s="46"/>
    </row>
    <row r="46" spans="1:34" ht="51" hidden="1" x14ac:dyDescent="0.2">
      <c r="A46" s="2" t="s">
        <v>144</v>
      </c>
      <c r="B46" s="19" t="s">
        <v>132</v>
      </c>
      <c r="C46" s="19" t="s">
        <v>135</v>
      </c>
      <c r="D46" s="68"/>
      <c r="E46" s="24" t="s">
        <v>105</v>
      </c>
      <c r="F46" s="2" t="s">
        <v>93</v>
      </c>
      <c r="G46" s="2" t="s">
        <v>93</v>
      </c>
      <c r="H46" s="2" t="s">
        <v>52</v>
      </c>
      <c r="I46" s="2"/>
      <c r="J46" s="2"/>
      <c r="K46" s="2"/>
      <c r="L46" s="29" t="s">
        <v>34</v>
      </c>
      <c r="M46" s="29" t="s">
        <v>40</v>
      </c>
      <c r="N46" s="19" t="s">
        <v>313</v>
      </c>
      <c r="O46" s="3" t="s">
        <v>314</v>
      </c>
      <c r="P46" s="2" t="s">
        <v>303</v>
      </c>
      <c r="Q46" s="16" t="s">
        <v>20</v>
      </c>
      <c r="R46" s="16"/>
      <c r="S46" s="61"/>
      <c r="T46" s="41">
        <v>2</v>
      </c>
      <c r="U46" s="41">
        <v>1</v>
      </c>
      <c r="V46" s="42" t="s">
        <v>312</v>
      </c>
      <c r="W46" s="63"/>
      <c r="X46" s="58">
        <v>1</v>
      </c>
      <c r="Y46" s="77" t="s">
        <v>312</v>
      </c>
      <c r="Z46" s="63"/>
      <c r="AA46" s="58"/>
      <c r="AB46" s="3"/>
      <c r="AC46" s="63"/>
      <c r="AD46" s="58"/>
      <c r="AE46" s="3"/>
      <c r="AF46" s="85"/>
      <c r="AG46" s="45"/>
      <c r="AH46" s="46"/>
    </row>
    <row r="47" spans="1:34" ht="64.5" hidden="1" customHeight="1" x14ac:dyDescent="0.2">
      <c r="A47" s="2" t="s">
        <v>144</v>
      </c>
      <c r="B47" s="19" t="s">
        <v>132</v>
      </c>
      <c r="C47" s="19" t="s">
        <v>135</v>
      </c>
      <c r="D47" s="68"/>
      <c r="E47" s="24" t="s">
        <v>105</v>
      </c>
      <c r="F47" s="2" t="s">
        <v>93</v>
      </c>
      <c r="G47" s="2" t="s">
        <v>93</v>
      </c>
      <c r="H47" s="2" t="s">
        <v>52</v>
      </c>
      <c r="I47" s="2"/>
      <c r="J47" s="2"/>
      <c r="K47" s="2"/>
      <c r="L47" s="29" t="s">
        <v>34</v>
      </c>
      <c r="M47" s="29" t="s">
        <v>40</v>
      </c>
      <c r="N47" s="19" t="s">
        <v>315</v>
      </c>
      <c r="O47" s="3" t="s">
        <v>316</v>
      </c>
      <c r="P47" s="2" t="s">
        <v>303</v>
      </c>
      <c r="Q47" s="16" t="s">
        <v>20</v>
      </c>
      <c r="R47" s="16"/>
      <c r="S47" s="61"/>
      <c r="T47" s="41">
        <v>3</v>
      </c>
      <c r="U47" s="41"/>
      <c r="V47" s="42"/>
      <c r="W47" s="63"/>
      <c r="X47" s="57">
        <v>1</v>
      </c>
      <c r="Y47" s="77" t="s">
        <v>312</v>
      </c>
      <c r="Z47" s="63"/>
      <c r="AA47" s="57">
        <v>1</v>
      </c>
      <c r="AB47" s="77" t="s">
        <v>312</v>
      </c>
      <c r="AC47" s="63"/>
      <c r="AD47" s="57">
        <v>1</v>
      </c>
      <c r="AE47" s="77" t="s">
        <v>312</v>
      </c>
      <c r="AF47" s="85"/>
      <c r="AG47" s="45"/>
      <c r="AH47" s="46"/>
    </row>
    <row r="48" spans="1:34" ht="51" hidden="1" x14ac:dyDescent="0.2">
      <c r="A48" s="2" t="s">
        <v>144</v>
      </c>
      <c r="B48" s="19" t="s">
        <v>132</v>
      </c>
      <c r="C48" s="19" t="s">
        <v>135</v>
      </c>
      <c r="D48" s="68"/>
      <c r="E48" s="24" t="s">
        <v>105</v>
      </c>
      <c r="F48" s="2" t="s">
        <v>93</v>
      </c>
      <c r="G48" s="2" t="s">
        <v>93</v>
      </c>
      <c r="H48" s="2" t="s">
        <v>52</v>
      </c>
      <c r="I48" s="2"/>
      <c r="J48" s="2"/>
      <c r="K48" s="2"/>
      <c r="L48" s="29" t="s">
        <v>34</v>
      </c>
      <c r="M48" s="29" t="s">
        <v>40</v>
      </c>
      <c r="N48" s="19" t="s">
        <v>317</v>
      </c>
      <c r="O48" s="3" t="s">
        <v>314</v>
      </c>
      <c r="P48" s="2" t="s">
        <v>303</v>
      </c>
      <c r="Q48" s="16" t="s">
        <v>20</v>
      </c>
      <c r="R48" s="16"/>
      <c r="S48" s="61"/>
      <c r="T48" s="41">
        <v>3</v>
      </c>
      <c r="U48" s="41">
        <v>1</v>
      </c>
      <c r="V48" s="42" t="s">
        <v>312</v>
      </c>
      <c r="W48" s="63"/>
      <c r="X48" s="86">
        <v>1</v>
      </c>
      <c r="Y48" s="77" t="s">
        <v>312</v>
      </c>
      <c r="Z48" s="63"/>
      <c r="AA48" s="86">
        <v>1</v>
      </c>
      <c r="AB48" s="77" t="s">
        <v>312</v>
      </c>
      <c r="AC48" s="63"/>
      <c r="AD48" s="57"/>
      <c r="AE48" s="77"/>
      <c r="AF48" s="85"/>
      <c r="AG48" s="45"/>
      <c r="AH48" s="46"/>
    </row>
    <row r="49" spans="1:34" ht="51" hidden="1" x14ac:dyDescent="0.2">
      <c r="A49" s="2" t="s">
        <v>144</v>
      </c>
      <c r="B49" s="19" t="s">
        <v>132</v>
      </c>
      <c r="C49" s="19" t="s">
        <v>135</v>
      </c>
      <c r="D49" s="68"/>
      <c r="E49" s="24" t="s">
        <v>105</v>
      </c>
      <c r="F49" s="2" t="s">
        <v>93</v>
      </c>
      <c r="G49" s="2" t="s">
        <v>93</v>
      </c>
      <c r="H49" s="2" t="s">
        <v>52</v>
      </c>
      <c r="I49" s="2"/>
      <c r="J49" s="2"/>
      <c r="K49" s="2"/>
      <c r="L49" s="29" t="s">
        <v>34</v>
      </c>
      <c r="M49" s="29" t="s">
        <v>40</v>
      </c>
      <c r="N49" s="19" t="s">
        <v>318</v>
      </c>
      <c r="O49" s="3" t="s">
        <v>314</v>
      </c>
      <c r="P49" s="2" t="s">
        <v>303</v>
      </c>
      <c r="Q49" s="16" t="s">
        <v>20</v>
      </c>
      <c r="R49" s="16"/>
      <c r="S49" s="61"/>
      <c r="T49" s="41">
        <v>3</v>
      </c>
      <c r="U49" s="41"/>
      <c r="V49" s="42"/>
      <c r="W49" s="63"/>
      <c r="X49" s="86">
        <v>1</v>
      </c>
      <c r="Y49" s="77" t="s">
        <v>312</v>
      </c>
      <c r="Z49" s="63"/>
      <c r="AA49" s="86">
        <v>1</v>
      </c>
      <c r="AB49" s="77" t="s">
        <v>312</v>
      </c>
      <c r="AC49" s="63"/>
      <c r="AD49" s="86">
        <v>1</v>
      </c>
      <c r="AE49" s="77" t="s">
        <v>312</v>
      </c>
      <c r="AF49" s="85"/>
      <c r="AG49" s="45"/>
      <c r="AH49" s="46"/>
    </row>
    <row r="50" spans="1:34" ht="51" hidden="1" x14ac:dyDescent="0.2">
      <c r="A50" s="2" t="s">
        <v>144</v>
      </c>
      <c r="B50" s="19" t="s">
        <v>132</v>
      </c>
      <c r="C50" s="19" t="s">
        <v>135</v>
      </c>
      <c r="D50" s="68"/>
      <c r="E50" s="24" t="s">
        <v>105</v>
      </c>
      <c r="F50" s="2" t="s">
        <v>93</v>
      </c>
      <c r="G50" s="2" t="s">
        <v>93</v>
      </c>
      <c r="H50" s="2" t="s">
        <v>319</v>
      </c>
      <c r="I50" s="2"/>
      <c r="J50" s="2"/>
      <c r="K50" s="2"/>
      <c r="L50" s="29" t="s">
        <v>34</v>
      </c>
      <c r="M50" s="29" t="s">
        <v>40</v>
      </c>
      <c r="N50" s="19" t="s">
        <v>320</v>
      </c>
      <c r="O50" s="3" t="s">
        <v>321</v>
      </c>
      <c r="P50" s="2" t="s">
        <v>303</v>
      </c>
      <c r="Q50" s="16" t="s">
        <v>20</v>
      </c>
      <c r="R50" s="16"/>
      <c r="S50" s="61"/>
      <c r="T50" s="41">
        <v>2</v>
      </c>
      <c r="U50" s="41"/>
      <c r="V50" s="42"/>
      <c r="W50" s="63"/>
      <c r="X50" s="86">
        <v>1</v>
      </c>
      <c r="Y50" s="77" t="s">
        <v>322</v>
      </c>
      <c r="Z50" s="63"/>
      <c r="AA50" s="86"/>
      <c r="AB50" s="77"/>
      <c r="AC50" s="63"/>
      <c r="AD50" s="86">
        <v>1</v>
      </c>
      <c r="AE50" s="77" t="s">
        <v>322</v>
      </c>
      <c r="AF50" s="85"/>
      <c r="AG50" s="45"/>
      <c r="AH50" s="46"/>
    </row>
    <row r="51" spans="1:34" ht="51" hidden="1" x14ac:dyDescent="0.2">
      <c r="A51" s="2" t="s">
        <v>144</v>
      </c>
      <c r="B51" s="19" t="s">
        <v>132</v>
      </c>
      <c r="C51" s="19" t="s">
        <v>135</v>
      </c>
      <c r="D51" s="68"/>
      <c r="E51" s="24" t="s">
        <v>105</v>
      </c>
      <c r="F51" s="2" t="s">
        <v>93</v>
      </c>
      <c r="G51" s="2" t="s">
        <v>93</v>
      </c>
      <c r="H51" s="2" t="s">
        <v>319</v>
      </c>
      <c r="I51" s="2"/>
      <c r="J51" s="2"/>
      <c r="K51" s="2"/>
      <c r="L51" s="29" t="s">
        <v>34</v>
      </c>
      <c r="M51" s="29" t="s">
        <v>40</v>
      </c>
      <c r="N51" s="19" t="s">
        <v>323</v>
      </c>
      <c r="O51" s="3" t="s">
        <v>324</v>
      </c>
      <c r="P51" s="2" t="s">
        <v>303</v>
      </c>
      <c r="Q51" s="16" t="s">
        <v>20</v>
      </c>
      <c r="R51" s="16"/>
      <c r="S51" s="61"/>
      <c r="T51" s="41">
        <v>3</v>
      </c>
      <c r="U51" s="41"/>
      <c r="V51" s="42"/>
      <c r="W51" s="63"/>
      <c r="X51" s="86">
        <v>1</v>
      </c>
      <c r="Y51" s="77" t="s">
        <v>312</v>
      </c>
      <c r="Z51" s="63"/>
      <c r="AA51" s="86">
        <v>1</v>
      </c>
      <c r="AB51" s="77" t="s">
        <v>312</v>
      </c>
      <c r="AC51" s="63"/>
      <c r="AD51" s="86">
        <v>1</v>
      </c>
      <c r="AE51" s="77" t="s">
        <v>312</v>
      </c>
      <c r="AF51" s="85"/>
      <c r="AG51" s="45"/>
      <c r="AH51" s="46"/>
    </row>
    <row r="52" spans="1:34" ht="51" hidden="1" x14ac:dyDescent="0.2">
      <c r="A52" s="2" t="s">
        <v>144</v>
      </c>
      <c r="B52" s="19" t="s">
        <v>132</v>
      </c>
      <c r="C52" s="19" t="s">
        <v>135</v>
      </c>
      <c r="D52" s="68"/>
      <c r="E52" s="24" t="s">
        <v>105</v>
      </c>
      <c r="F52" s="2" t="s">
        <v>93</v>
      </c>
      <c r="G52" s="2" t="s">
        <v>93</v>
      </c>
      <c r="H52" s="2" t="s">
        <v>319</v>
      </c>
      <c r="I52" s="2"/>
      <c r="J52" s="2"/>
      <c r="K52" s="2"/>
      <c r="L52" s="29" t="s">
        <v>34</v>
      </c>
      <c r="M52" s="29" t="s">
        <v>40</v>
      </c>
      <c r="N52" s="19" t="s">
        <v>325</v>
      </c>
      <c r="O52" s="3" t="s">
        <v>326</v>
      </c>
      <c r="P52" s="2" t="s">
        <v>327</v>
      </c>
      <c r="Q52" s="16" t="s">
        <v>20</v>
      </c>
      <c r="R52" s="16"/>
      <c r="S52" s="61"/>
      <c r="T52" s="41">
        <v>1</v>
      </c>
      <c r="U52" s="41"/>
      <c r="V52" s="42"/>
      <c r="W52" s="63"/>
      <c r="X52" s="86"/>
      <c r="Y52" s="77"/>
      <c r="Z52" s="63"/>
      <c r="AA52" s="86">
        <v>1</v>
      </c>
      <c r="AB52" s="77" t="s">
        <v>328</v>
      </c>
      <c r="AC52" s="63"/>
      <c r="AD52" s="86"/>
      <c r="AE52" s="77"/>
      <c r="AF52" s="85"/>
      <c r="AG52" s="45"/>
      <c r="AH52" s="46"/>
    </row>
    <row r="53" spans="1:34" ht="51" hidden="1" x14ac:dyDescent="0.2">
      <c r="A53" s="2" t="s">
        <v>144</v>
      </c>
      <c r="B53" s="19" t="s">
        <v>132</v>
      </c>
      <c r="C53" s="19" t="s">
        <v>135</v>
      </c>
      <c r="D53" s="68"/>
      <c r="E53" s="24" t="s">
        <v>105</v>
      </c>
      <c r="F53" s="2" t="s">
        <v>93</v>
      </c>
      <c r="G53" s="2" t="s">
        <v>93</v>
      </c>
      <c r="H53" s="2" t="s">
        <v>319</v>
      </c>
      <c r="I53" s="2"/>
      <c r="J53" s="2"/>
      <c r="K53" s="2"/>
      <c r="L53" s="29" t="s">
        <v>34</v>
      </c>
      <c r="M53" s="29" t="s">
        <v>40</v>
      </c>
      <c r="N53" s="19" t="s">
        <v>329</v>
      </c>
      <c r="O53" s="3" t="s">
        <v>324</v>
      </c>
      <c r="P53" s="2" t="s">
        <v>303</v>
      </c>
      <c r="Q53" s="16" t="s">
        <v>20</v>
      </c>
      <c r="R53" s="16"/>
      <c r="S53" s="61"/>
      <c r="T53" s="41">
        <v>2</v>
      </c>
      <c r="U53" s="41"/>
      <c r="V53" s="42"/>
      <c r="W53" s="63"/>
      <c r="X53" s="86">
        <v>1</v>
      </c>
      <c r="Y53" s="77" t="s">
        <v>312</v>
      </c>
      <c r="Z53" s="63"/>
      <c r="AA53" s="86"/>
      <c r="AB53" s="77"/>
      <c r="AC53" s="63"/>
      <c r="AD53" s="86">
        <v>1</v>
      </c>
      <c r="AE53" s="77" t="s">
        <v>312</v>
      </c>
      <c r="AF53" s="85"/>
      <c r="AG53" s="45"/>
      <c r="AH53" s="46"/>
    </row>
    <row r="54" spans="1:34" ht="51" hidden="1" x14ac:dyDescent="0.2">
      <c r="A54" s="2" t="s">
        <v>144</v>
      </c>
      <c r="B54" s="19" t="s">
        <v>132</v>
      </c>
      <c r="C54" s="19" t="s">
        <v>135</v>
      </c>
      <c r="D54" s="68"/>
      <c r="E54" s="24" t="s">
        <v>105</v>
      </c>
      <c r="F54" s="2" t="s">
        <v>93</v>
      </c>
      <c r="G54" s="2" t="s">
        <v>93</v>
      </c>
      <c r="H54" s="2" t="s">
        <v>319</v>
      </c>
      <c r="I54" s="2"/>
      <c r="J54" s="2"/>
      <c r="K54" s="2"/>
      <c r="L54" s="29" t="s">
        <v>34</v>
      </c>
      <c r="M54" s="29" t="s">
        <v>40</v>
      </c>
      <c r="N54" s="19" t="s">
        <v>330</v>
      </c>
      <c r="O54" s="3" t="s">
        <v>331</v>
      </c>
      <c r="P54" s="2" t="s">
        <v>332</v>
      </c>
      <c r="Q54" s="16" t="s">
        <v>19</v>
      </c>
      <c r="R54" s="16"/>
      <c r="S54" s="61"/>
      <c r="T54" s="69">
        <v>1</v>
      </c>
      <c r="U54" s="69">
        <v>1</v>
      </c>
      <c r="V54" s="42" t="s">
        <v>333</v>
      </c>
      <c r="W54" s="63"/>
      <c r="X54" s="69">
        <v>1</v>
      </c>
      <c r="Y54" s="77" t="s">
        <v>333</v>
      </c>
      <c r="Z54" s="63"/>
      <c r="AA54" s="69">
        <v>1</v>
      </c>
      <c r="AB54" s="77" t="s">
        <v>333</v>
      </c>
      <c r="AC54" s="63"/>
      <c r="AD54" s="69">
        <v>1</v>
      </c>
      <c r="AE54" s="77" t="s">
        <v>333</v>
      </c>
      <c r="AF54" s="85"/>
      <c r="AG54" s="45"/>
      <c r="AH54" s="46"/>
    </row>
    <row r="55" spans="1:34" ht="51" hidden="1" x14ac:dyDescent="0.2">
      <c r="A55" s="2" t="s">
        <v>144</v>
      </c>
      <c r="B55" s="19" t="s">
        <v>132</v>
      </c>
      <c r="C55" s="19" t="s">
        <v>135</v>
      </c>
      <c r="D55" s="68"/>
      <c r="E55" s="24" t="s">
        <v>105</v>
      </c>
      <c r="F55" s="2" t="s">
        <v>93</v>
      </c>
      <c r="G55" s="2" t="s">
        <v>93</v>
      </c>
      <c r="H55" s="2" t="s">
        <v>319</v>
      </c>
      <c r="I55" s="2"/>
      <c r="J55" s="2"/>
      <c r="K55" s="2"/>
      <c r="L55" s="29" t="s">
        <v>34</v>
      </c>
      <c r="M55" s="29" t="s">
        <v>40</v>
      </c>
      <c r="N55" s="19" t="s">
        <v>334</v>
      </c>
      <c r="O55" s="3" t="s">
        <v>335</v>
      </c>
      <c r="P55" s="2" t="s">
        <v>327</v>
      </c>
      <c r="Q55" s="16" t="s">
        <v>20</v>
      </c>
      <c r="R55" s="16"/>
      <c r="S55" s="61"/>
      <c r="T55" s="41">
        <v>1</v>
      </c>
      <c r="U55" s="41"/>
      <c r="V55" s="42"/>
      <c r="W55" s="63"/>
      <c r="X55" s="86">
        <v>1</v>
      </c>
      <c r="Y55" s="77" t="s">
        <v>336</v>
      </c>
      <c r="Z55" s="63"/>
      <c r="AA55" s="86"/>
      <c r="AB55" s="77"/>
      <c r="AC55" s="63"/>
      <c r="AD55" s="86"/>
      <c r="AE55" s="77"/>
      <c r="AF55" s="85"/>
      <c r="AG55" s="45"/>
      <c r="AH55" s="46"/>
    </row>
    <row r="56" spans="1:34" ht="51" hidden="1" x14ac:dyDescent="0.2">
      <c r="A56" s="2" t="s">
        <v>144</v>
      </c>
      <c r="B56" s="19" t="s">
        <v>132</v>
      </c>
      <c r="C56" s="19" t="s">
        <v>135</v>
      </c>
      <c r="D56" s="68"/>
      <c r="E56" s="24" t="s">
        <v>105</v>
      </c>
      <c r="F56" s="2" t="s">
        <v>93</v>
      </c>
      <c r="G56" s="2" t="s">
        <v>93</v>
      </c>
      <c r="H56" s="2" t="s">
        <v>319</v>
      </c>
      <c r="I56" s="2"/>
      <c r="J56" s="2"/>
      <c r="K56" s="2"/>
      <c r="L56" s="29" t="s">
        <v>34</v>
      </c>
      <c r="M56" s="29" t="s">
        <v>40</v>
      </c>
      <c r="N56" s="19" t="s">
        <v>337</v>
      </c>
      <c r="O56" s="3" t="s">
        <v>324</v>
      </c>
      <c r="P56" s="2" t="s">
        <v>303</v>
      </c>
      <c r="Q56" s="16" t="s">
        <v>20</v>
      </c>
      <c r="R56" s="16"/>
      <c r="S56" s="61"/>
      <c r="T56" s="41">
        <v>3</v>
      </c>
      <c r="U56" s="41">
        <v>1</v>
      </c>
      <c r="V56" s="42" t="s">
        <v>312</v>
      </c>
      <c r="W56" s="63"/>
      <c r="X56" s="86">
        <v>1</v>
      </c>
      <c r="Y56" s="77" t="s">
        <v>312</v>
      </c>
      <c r="Z56" s="63"/>
      <c r="AA56" s="86">
        <v>1</v>
      </c>
      <c r="AB56" s="77" t="s">
        <v>312</v>
      </c>
      <c r="AC56" s="63"/>
      <c r="AD56" s="86"/>
      <c r="AE56" s="77"/>
      <c r="AF56" s="85"/>
      <c r="AG56" s="45"/>
      <c r="AH56" s="46"/>
    </row>
    <row r="57" spans="1:34" ht="51" hidden="1" x14ac:dyDescent="0.2">
      <c r="A57" s="2" t="s">
        <v>144</v>
      </c>
      <c r="B57" s="19" t="s">
        <v>132</v>
      </c>
      <c r="C57" s="19" t="s">
        <v>135</v>
      </c>
      <c r="D57" s="68"/>
      <c r="E57" s="24" t="s">
        <v>105</v>
      </c>
      <c r="F57" s="2" t="s">
        <v>93</v>
      </c>
      <c r="G57" s="2" t="s">
        <v>93</v>
      </c>
      <c r="H57" s="2" t="s">
        <v>54</v>
      </c>
      <c r="I57" s="2"/>
      <c r="J57" s="2"/>
      <c r="K57" s="2"/>
      <c r="L57" s="29" t="s">
        <v>34</v>
      </c>
      <c r="M57" s="29" t="s">
        <v>40</v>
      </c>
      <c r="N57" s="30" t="s">
        <v>338</v>
      </c>
      <c r="O57" s="2" t="s">
        <v>302</v>
      </c>
      <c r="P57" s="2" t="s">
        <v>303</v>
      </c>
      <c r="Q57" s="16" t="s">
        <v>20</v>
      </c>
      <c r="R57" s="16"/>
      <c r="S57" s="61"/>
      <c r="T57" s="41">
        <v>5</v>
      </c>
      <c r="U57" s="41">
        <v>2</v>
      </c>
      <c r="V57" s="40" t="s">
        <v>339</v>
      </c>
      <c r="W57" s="63"/>
      <c r="X57" s="58">
        <v>3</v>
      </c>
      <c r="Y57" s="78" t="s">
        <v>340</v>
      </c>
      <c r="Z57" s="63"/>
      <c r="AA57" s="58"/>
      <c r="AB57" s="78"/>
      <c r="AC57" s="63"/>
      <c r="AD57" s="58"/>
      <c r="AE57" s="78"/>
      <c r="AF57" s="85"/>
      <c r="AG57" s="45"/>
      <c r="AH57" s="46"/>
    </row>
    <row r="58" spans="1:34" ht="51" hidden="1" x14ac:dyDescent="0.2">
      <c r="A58" s="2" t="s">
        <v>144</v>
      </c>
      <c r="B58" s="19" t="s">
        <v>132</v>
      </c>
      <c r="C58" s="19" t="s">
        <v>135</v>
      </c>
      <c r="D58" s="68"/>
      <c r="E58" s="24" t="s">
        <v>105</v>
      </c>
      <c r="F58" s="2" t="s">
        <v>93</v>
      </c>
      <c r="G58" s="2" t="s">
        <v>291</v>
      </c>
      <c r="H58" s="2" t="s">
        <v>54</v>
      </c>
      <c r="I58" s="2"/>
      <c r="J58" s="2"/>
      <c r="K58" s="2"/>
      <c r="L58" s="29" t="s">
        <v>34</v>
      </c>
      <c r="M58" s="29" t="s">
        <v>40</v>
      </c>
      <c r="N58" s="30" t="s">
        <v>341</v>
      </c>
      <c r="O58" s="2" t="s">
        <v>342</v>
      </c>
      <c r="P58" s="2" t="s">
        <v>303</v>
      </c>
      <c r="Q58" s="16" t="s">
        <v>20</v>
      </c>
      <c r="R58" s="16"/>
      <c r="S58" s="61"/>
      <c r="T58" s="41">
        <v>3</v>
      </c>
      <c r="U58" s="41"/>
      <c r="V58" s="40"/>
      <c r="W58" s="63"/>
      <c r="X58" s="58">
        <v>1</v>
      </c>
      <c r="Y58" s="22" t="s">
        <v>343</v>
      </c>
      <c r="Z58" s="63"/>
      <c r="AA58" s="58">
        <v>2</v>
      </c>
      <c r="AB58" s="22" t="s">
        <v>344</v>
      </c>
      <c r="AC58" s="63"/>
      <c r="AD58" s="58"/>
      <c r="AE58" s="22"/>
      <c r="AF58" s="85"/>
      <c r="AG58" s="45"/>
      <c r="AH58" s="46"/>
    </row>
    <row r="59" spans="1:34" ht="51" hidden="1" x14ac:dyDescent="0.2">
      <c r="A59" s="2" t="s">
        <v>144</v>
      </c>
      <c r="B59" s="19" t="s">
        <v>132</v>
      </c>
      <c r="C59" s="19" t="s">
        <v>135</v>
      </c>
      <c r="D59" s="68"/>
      <c r="E59" s="24" t="s">
        <v>105</v>
      </c>
      <c r="F59" s="2" t="s">
        <v>93</v>
      </c>
      <c r="G59" s="2" t="s">
        <v>291</v>
      </c>
      <c r="H59" s="2" t="s">
        <v>54</v>
      </c>
      <c r="I59" s="2"/>
      <c r="J59" s="2"/>
      <c r="K59" s="2"/>
      <c r="L59" s="29" t="s">
        <v>34</v>
      </c>
      <c r="M59" s="29" t="s">
        <v>40</v>
      </c>
      <c r="N59" s="30" t="s">
        <v>345</v>
      </c>
      <c r="O59" s="2" t="s">
        <v>346</v>
      </c>
      <c r="P59" s="2" t="s">
        <v>347</v>
      </c>
      <c r="Q59" s="16" t="s">
        <v>19</v>
      </c>
      <c r="R59" s="16"/>
      <c r="S59" s="61"/>
      <c r="T59" s="69">
        <v>1</v>
      </c>
      <c r="U59" s="69">
        <v>1</v>
      </c>
      <c r="V59" s="42" t="s">
        <v>348</v>
      </c>
      <c r="W59" s="63"/>
      <c r="X59" s="69">
        <v>1</v>
      </c>
      <c r="Y59" s="17" t="s">
        <v>359</v>
      </c>
      <c r="Z59" s="63"/>
      <c r="AA59" s="69">
        <v>1</v>
      </c>
      <c r="AB59" s="17" t="s">
        <v>348</v>
      </c>
      <c r="AC59" s="63"/>
      <c r="AD59" s="69">
        <v>1</v>
      </c>
      <c r="AE59" s="17" t="s">
        <v>348</v>
      </c>
      <c r="AF59" s="85"/>
      <c r="AG59" s="45"/>
      <c r="AH59" s="46"/>
    </row>
    <row r="60" spans="1:34" ht="51" hidden="1" x14ac:dyDescent="0.2">
      <c r="A60" s="2" t="s">
        <v>144</v>
      </c>
      <c r="B60" s="19" t="s">
        <v>132</v>
      </c>
      <c r="C60" s="19" t="s">
        <v>135</v>
      </c>
      <c r="D60" s="68"/>
      <c r="E60" s="24" t="s">
        <v>105</v>
      </c>
      <c r="F60" s="2" t="s">
        <v>93</v>
      </c>
      <c r="G60" s="2" t="s">
        <v>291</v>
      </c>
      <c r="H60" s="2" t="s">
        <v>54</v>
      </c>
      <c r="I60" s="2"/>
      <c r="J60" s="2"/>
      <c r="K60" s="2"/>
      <c r="L60" s="29" t="s">
        <v>34</v>
      </c>
      <c r="M60" s="29" t="s">
        <v>40</v>
      </c>
      <c r="N60" s="30" t="s">
        <v>349</v>
      </c>
      <c r="O60" s="2" t="s">
        <v>350</v>
      </c>
      <c r="P60" s="2" t="s">
        <v>303</v>
      </c>
      <c r="Q60" s="16" t="s">
        <v>20</v>
      </c>
      <c r="R60" s="16"/>
      <c r="S60" s="61"/>
      <c r="T60" s="41">
        <v>1</v>
      </c>
      <c r="U60" s="41"/>
      <c r="V60" s="40"/>
      <c r="W60" s="63"/>
      <c r="X60" s="58">
        <v>1</v>
      </c>
      <c r="Y60" s="77" t="s">
        <v>351</v>
      </c>
      <c r="Z60" s="63"/>
      <c r="AA60" s="58"/>
      <c r="AB60" s="77"/>
      <c r="AC60" s="63"/>
      <c r="AD60" s="58"/>
      <c r="AE60" s="77"/>
      <c r="AF60" s="85"/>
      <c r="AG60" s="45"/>
      <c r="AH60" s="46"/>
    </row>
    <row r="61" spans="1:34" ht="51" hidden="1" x14ac:dyDescent="0.2">
      <c r="A61" s="2" t="s">
        <v>144</v>
      </c>
      <c r="B61" s="19" t="s">
        <v>132</v>
      </c>
      <c r="C61" s="19" t="s">
        <v>135</v>
      </c>
      <c r="D61" s="68"/>
      <c r="E61" s="24" t="s">
        <v>105</v>
      </c>
      <c r="F61" s="2" t="s">
        <v>93</v>
      </c>
      <c r="G61" s="2" t="s">
        <v>291</v>
      </c>
      <c r="H61" s="2" t="s">
        <v>54</v>
      </c>
      <c r="I61" s="2"/>
      <c r="J61" s="2"/>
      <c r="K61" s="2"/>
      <c r="L61" s="29" t="s">
        <v>34</v>
      </c>
      <c r="M61" s="29" t="s">
        <v>40</v>
      </c>
      <c r="N61" s="19" t="s">
        <v>352</v>
      </c>
      <c r="O61" s="2" t="s">
        <v>353</v>
      </c>
      <c r="P61" s="2" t="s">
        <v>303</v>
      </c>
      <c r="Q61" s="16" t="s">
        <v>20</v>
      </c>
      <c r="R61" s="16"/>
      <c r="S61" s="61"/>
      <c r="T61" s="41"/>
      <c r="U61" s="41"/>
      <c r="V61" s="40"/>
      <c r="W61" s="63"/>
      <c r="X61" s="58"/>
      <c r="Y61" s="3"/>
      <c r="Z61" s="63"/>
      <c r="AA61" s="58">
        <v>1</v>
      </c>
      <c r="AB61" s="3" t="s">
        <v>354</v>
      </c>
      <c r="AC61" s="63"/>
      <c r="AD61" s="58"/>
      <c r="AE61" s="3"/>
      <c r="AF61" s="85"/>
      <c r="AG61" s="45"/>
      <c r="AH61" s="46"/>
    </row>
    <row r="62" spans="1:34" ht="51" hidden="1" x14ac:dyDescent="0.2">
      <c r="A62" s="2" t="s">
        <v>144</v>
      </c>
      <c r="B62" s="19" t="s">
        <v>132</v>
      </c>
      <c r="C62" s="19" t="s">
        <v>135</v>
      </c>
      <c r="D62" s="68"/>
      <c r="E62" s="24" t="s">
        <v>105</v>
      </c>
      <c r="F62" s="2" t="s">
        <v>93</v>
      </c>
      <c r="G62" s="2" t="s">
        <v>291</v>
      </c>
      <c r="H62" s="2" t="s">
        <v>51</v>
      </c>
      <c r="I62" s="2"/>
      <c r="J62" s="2"/>
      <c r="K62" s="2"/>
      <c r="L62" s="29" t="s">
        <v>34</v>
      </c>
      <c r="M62" s="29" t="s">
        <v>40</v>
      </c>
      <c r="N62" s="19" t="s">
        <v>355</v>
      </c>
      <c r="O62" s="2" t="s">
        <v>356</v>
      </c>
      <c r="P62" s="2" t="s">
        <v>303</v>
      </c>
      <c r="Q62" s="16" t="s">
        <v>20</v>
      </c>
      <c r="R62" s="16"/>
      <c r="S62" s="61"/>
      <c r="T62" s="41">
        <v>1</v>
      </c>
      <c r="U62" s="41">
        <v>1</v>
      </c>
      <c r="V62" s="40" t="s">
        <v>357</v>
      </c>
      <c r="W62" s="63"/>
      <c r="X62" s="58"/>
      <c r="Y62" s="77"/>
      <c r="Z62" s="63"/>
      <c r="AA62" s="58"/>
      <c r="AB62" s="77"/>
      <c r="AC62" s="63"/>
      <c r="AD62" s="58"/>
      <c r="AE62" s="77"/>
      <c r="AF62" s="85"/>
      <c r="AG62" s="45"/>
      <c r="AH62" s="46"/>
    </row>
    <row r="63" spans="1:34" x14ac:dyDescent="0.2">
      <c r="S63" s="48"/>
      <c r="W63" s="48"/>
      <c r="Z63" s="48"/>
      <c r="AC63" s="48"/>
      <c r="AF63" s="48"/>
    </row>
    <row r="64" spans="1:34" x14ac:dyDescent="0.2">
      <c r="S64" s="47"/>
    </row>
    <row r="65" spans="19:19" x14ac:dyDescent="0.2">
      <c r="S65" s="50"/>
    </row>
    <row r="67" spans="19:19" x14ac:dyDescent="0.2">
      <c r="S67" s="51"/>
    </row>
  </sheetData>
  <autoFilter ref="A9:AH62" xr:uid="{00000000-0001-0000-0000-000000000000}">
    <filterColumn colId="11">
      <filters>
        <filter val="Dirección General - Comunicaciones"/>
      </filters>
    </filterColumn>
  </autoFilter>
  <mergeCells count="79">
    <mergeCell ref="E29:E30"/>
    <mergeCell ref="D29:D30"/>
    <mergeCell ref="C29:C30"/>
    <mergeCell ref="B29:B30"/>
    <mergeCell ref="A29:A30"/>
    <mergeCell ref="J29:J30"/>
    <mergeCell ref="I29:I30"/>
    <mergeCell ref="H29:H30"/>
    <mergeCell ref="G29:G30"/>
    <mergeCell ref="F29:F30"/>
    <mergeCell ref="AE29:AE30"/>
    <mergeCell ref="AC10:AC12"/>
    <mergeCell ref="AF10:AF12"/>
    <mergeCell ref="W10:W12"/>
    <mergeCell ref="X29:X30"/>
    <mergeCell ref="Y29:Y30"/>
    <mergeCell ref="AA29:AA30"/>
    <mergeCell ref="AB29:AB30"/>
    <mergeCell ref="AD29:AD30"/>
    <mergeCell ref="S10:S12"/>
    <mergeCell ref="R10:R12"/>
    <mergeCell ref="Z10:Z12"/>
    <mergeCell ref="K29:K30"/>
    <mergeCell ref="L29:L30"/>
    <mergeCell ref="M29:M30"/>
    <mergeCell ref="N29:N30"/>
    <mergeCell ref="Q29:Q30"/>
    <mergeCell ref="T29:T30"/>
    <mergeCell ref="U29:U30"/>
    <mergeCell ref="P29:P30"/>
    <mergeCell ref="O29:O30"/>
    <mergeCell ref="D1:AF1"/>
    <mergeCell ref="D2:AF2"/>
    <mergeCell ref="D3:AF3"/>
    <mergeCell ref="V29:V30"/>
    <mergeCell ref="W29:W30"/>
    <mergeCell ref="A4:AF4"/>
    <mergeCell ref="T5:AF6"/>
    <mergeCell ref="U7:W7"/>
    <mergeCell ref="X7:Z7"/>
    <mergeCell ref="R5:S5"/>
    <mergeCell ref="A1:C3"/>
    <mergeCell ref="A5:K5"/>
    <mergeCell ref="A6:A9"/>
    <mergeCell ref="B6:B9"/>
    <mergeCell ref="C6:C9"/>
    <mergeCell ref="D6:D9"/>
    <mergeCell ref="O5:Q5"/>
    <mergeCell ref="AA7:AC7"/>
    <mergeCell ref="AD7:AF7"/>
    <mergeCell ref="L5:M5"/>
    <mergeCell ref="O6:O9"/>
    <mergeCell ref="P6:P9"/>
    <mergeCell ref="Q6:Q9"/>
    <mergeCell ref="R6:R9"/>
    <mergeCell ref="S6:S9"/>
    <mergeCell ref="T7:T9"/>
    <mergeCell ref="U8:U9"/>
    <mergeCell ref="V8:V9"/>
    <mergeCell ref="W8:W9"/>
    <mergeCell ref="X8:X9"/>
    <mergeCell ref="Y8:Y9"/>
    <mergeCell ref="Z8:Z9"/>
    <mergeCell ref="E6:E9"/>
    <mergeCell ref="F6:F9"/>
    <mergeCell ref="G6:G9"/>
    <mergeCell ref="H6:H9"/>
    <mergeCell ref="I6:I9"/>
    <mergeCell ref="J6:J9"/>
    <mergeCell ref="K6:K9"/>
    <mergeCell ref="L6:L9"/>
    <mergeCell ref="M6:M9"/>
    <mergeCell ref="N5:N9"/>
    <mergeCell ref="AF8:AF9"/>
    <mergeCell ref="AA8:AA9"/>
    <mergeCell ref="AB8:AB9"/>
    <mergeCell ref="AC8:AC9"/>
    <mergeCell ref="AD8:AD9"/>
    <mergeCell ref="AE8:AE9"/>
  </mergeCells>
  <dataValidations count="13">
    <dataValidation allowBlank="1" showInputMessage="1" showErrorMessage="1" prompt="Seleccione la Política del Modelo Integrado de Planeación y Gestión al cual corresponde el indicador o actividad. En caso que no corresponda seleccionar No Aplica (N/A)." sqref="G6:G9" xr:uid="{00000000-0002-0000-0000-000000000000}"/>
    <dataValidation allowBlank="1" showInputMessage="1" showErrorMessage="1" promptTitle="Descripción de la meta" prompt="Realice una breve descripción del entregable  con el cual se evidencia el avance o cumplimiento de la meta programada en el trimestre." sqref="AB23 AB20:AB21 AE10:AE15 AB10:AB15 V10:V15 Y10:Y15 AE37:AE40 Y20:Y23 V20:V23 AE20:AE23 AE31:AE35 Y43:Y62 AB31:AB40 V32:V40 Y32:Y40 AE43:AE62 V43:V62 AB43:AB62 Y25:Y29 AB25:AB29 AE25:AE29 V25:V29" xr:uid="{00000000-0002-0000-0000-000001000000}"/>
    <dataValidation allowBlank="1" showInputMessage="1" showErrorMessage="1" promptTitle="Fórmula Indicador" prompt="Escriba la fórmula de cálculo con la cual va a medir el indicador" sqref="P15" xr:uid="{00000000-0002-0000-0000-000002000000}"/>
    <dataValidation allowBlank="1" showInputMessage="1" showErrorMessage="1" promptTitle="Nombre del Indicador" prompt="Coloque el nombre del indicador con el cual va a medir la actividad." sqref="O15 O45:O56" xr:uid="{00000000-0002-0000-0000-000003000000}"/>
    <dataValidation allowBlank="1" showInputMessage="1" showErrorMessage="1" promptTitle="Meta Física Anual" prompt="Ingrese la meta física total (valor) que va a ejecutar durante la vigencia." sqref="T15 T60:T62 T31:T40 AD27:AD29 T22:T23 X27:X29 AA27:AA29 T43:T53 T55:T58 T20 T25:T29 U27:U29" xr:uid="{00000000-0002-0000-0000-000004000000}"/>
    <dataValidation allowBlank="1" showInputMessage="1" showErrorMessage="1" promptTitle="Programación Meta" prompt="Ingrese la meta física a ejecutar (valor) durante el trimestre, para cumplir la meta anual." sqref="AD15:AD16 U15 X15 AA15:AA16 AE24:AF24 AA22:AB22 U24:W24 Y24:Z24 AB24:AC24 U20:U23 Z21:AA21 AC21 AD20:AD26 X20:X26 W21 U25:U26 AD60:AD62 AA31:AA40 X31:X40 U31:U40 AD31:AD40 X60:X62 U60:U62 AA60:AA62 U43 X43 AA43 AD43 U45:U53 U55:U58 X45:X53 X55:X58 AA45:AA53 AA55:AA58 AD45:AD53 AD55:AD58 AA20 AA23:AA26" xr:uid="{00000000-0002-0000-0000-000005000000}"/>
    <dataValidation allowBlank="1" showInputMessage="1" showErrorMessage="1" promptTitle="Dependencia" prompt="Seleccionela dependencia a la cual corresponde El Plan que esta formulando" sqref="L6" xr:uid="{00000000-0002-0000-0000-000006000000}"/>
    <dataValidation allowBlank="1" showInputMessage="1" showErrorMessage="1" promptTitle="Programación de recursos" prompt="Especifique la cantidad de recursos que va a ejecutar durante el trimestre para el cumplimiento de la meta." sqref="W10 W22:W23 AC20 Z22:Z23 AE36 AC10 AC25:AC29 W20 Z20 AF20:AF23 Z32:Z34 Z36:Z40 AF37:AF40 W31:W39 Z43:Z62 AC32:AC40 AF32:AF34 AF43:AF62 W43:W62 AC43:AC62 W25:W29 AC22:AC23 Z25:Z29 AF25:AF29" xr:uid="{00000000-0002-0000-0000-000007000000}"/>
    <dataValidation allowBlank="1" showInputMessage="1" showErrorMessage="1" promptTitle="Actividad" prompt="Formule la actividad a desarrollar " sqref="N15 N37:N40 N24:N25 N61:N62 N45:N49 N51:N56" xr:uid="{00000000-0002-0000-0000-000008000000}"/>
    <dataValidation allowBlank="1" showInputMessage="1" showErrorMessage="1" promptTitle="Fórmula indicador" prompt="Escriba la fórmula de cálculo con la cual va a medir el indicador" sqref="P24 P39:P40 P20:P22 Y31 V31 P43:P62 P35:P37 P26:P29 P31:P32" xr:uid="{00000000-0002-0000-0000-000009000000}"/>
    <dataValidation allowBlank="1" showInputMessage="1" showErrorMessage="1" promptTitle="Nombre del indicador " prompt="Coloque el nombre del indicador con el cual va a medir la actividad." sqref="P38 P23 O20:O24 O43:O62 O27:O29 O31:O40" xr:uid="{00000000-0002-0000-0000-00000A000000}"/>
    <dataValidation allowBlank="1" showInputMessage="1" showErrorMessage="1" promptTitle="Valor Asignado" prompt="Ingrese el valor con el cual se financia la actividad" sqref="AF36 S43:S62 T21 S20:S40" xr:uid="{00000000-0002-0000-0000-00000B000000}"/>
    <dataValidation type="decimal" allowBlank="1" showInputMessage="1" showErrorMessage="1" error="Solo es permitido digitar cifras mayores o iguales a cero." sqref="Z35 AF35" xr:uid="{00000000-0002-0000-0000-00000C000000}">
      <formula1>0</formula1>
      <formula2>9.99999999999999E+62</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000-00000D000000}">
          <x14:formula1>
            <xm:f>Hoja2!$D$2:$D$10</xm:f>
          </x14:formula1>
          <xm:sqref>L10:L19</xm:sqref>
        </x14:dataValidation>
        <x14:dataValidation type="list" allowBlank="1" showInputMessage="1" showErrorMessage="1" xr:uid="{00000000-0002-0000-0000-00000E000000}">
          <x14:formula1>
            <xm:f>Hoja2!$D$14:$D$24</xm:f>
          </x14:formula1>
          <xm:sqref>M10:M19</xm:sqref>
        </x14:dataValidation>
        <x14:dataValidation type="list" allowBlank="1" showInputMessage="1" showErrorMessage="1" xr:uid="{00000000-0002-0000-0000-00000F000000}">
          <x14:formula1>
            <xm:f>Hoja2!$H$14:$H$25</xm:f>
          </x14:formula1>
          <xm:sqref>H10:H19</xm:sqref>
        </x14:dataValidation>
        <x14:dataValidation type="list" allowBlank="1" showInputMessage="1" showErrorMessage="1" xr:uid="{00000000-0002-0000-0000-000010000000}">
          <x14:formula1>
            <xm:f>Hoja1!$A$17:$A$23</xm:f>
          </x14:formula1>
          <xm:sqref>F10:F19</xm:sqref>
        </x14:dataValidation>
        <x14:dataValidation type="list" allowBlank="1" showInputMessage="1" showErrorMessage="1" xr:uid="{00000000-0002-0000-0000-000011000000}">
          <x14:formula1>
            <xm:f>Hoja1!$B$27:$B$33</xm:f>
          </x14:formula1>
          <xm:sqref>B35:B36</xm:sqref>
        </x14:dataValidation>
        <x14:dataValidation type="list" allowBlank="1" showInputMessage="1" showErrorMessage="1" xr:uid="{00000000-0002-0000-0000-000012000000}">
          <x14:formula1>
            <xm:f>Hoja1!$A$27:$A$35</xm:f>
          </x14:formula1>
          <xm:sqref>E10:E19</xm:sqref>
        </x14:dataValidation>
        <x14:dataValidation type="list" allowBlank="1" showInputMessage="1" showErrorMessage="1" xr:uid="{00000000-0002-0000-0000-000013000000}">
          <x14:formula1>
            <xm:f>Hoja1!$A$60:$A$62</xm:f>
          </x14:formula1>
          <xm:sqref>Q10:Q19 Q21 Q24</xm:sqref>
        </x14:dataValidation>
        <x14:dataValidation type="list" allowBlank="1" showInputMessage="1" showErrorMessage="1" xr:uid="{00000000-0002-0000-0000-000014000000}">
          <x14:formula1>
            <xm:f>'C:\Users\USUARIO\Downloads\[Formato plan de acción 2023_09122022.xlsx]Hoja1'!#REF!</xm:f>
          </x14:formula1>
          <xm:sqref>G20:G21 E20:F25 B20:B25</xm:sqref>
        </x14:dataValidation>
        <x14:dataValidation type="list" allowBlank="1" showInputMessage="1" showErrorMessage="1" promptTitle="Unidad de medida" prompt="Escriba la unidad de medida en la cual se va a presentar el resultado del indicador. (porcentaje, número, pesos, etc)" xr:uid="{00000000-0002-0000-0000-000015000000}">
          <x14:formula1>
            <xm:f>'C:\Users\USUARIO\Downloads\[Formato plan de acción 2023_09122022.xlsx]Hoja2'!#REF!</xm:f>
          </x14:formula1>
          <xm:sqref>Q20 Q22:Q23</xm:sqref>
        </x14:dataValidation>
        <x14:dataValidation type="list" allowBlank="1" showInputMessage="1" showErrorMessage="1" xr:uid="{00000000-0002-0000-0000-000016000000}">
          <x14:formula1>
            <xm:f>'C:\Users\USUARIO\Downloads\[Formato plan de acción  SACI 2023 16 de diciembre (2) (1).xlsx]Hoja1'!#REF!</xm:f>
          </x14:formula1>
          <xm:sqref>G28 G26 E26:F29 B27:B29</xm:sqref>
        </x14:dataValidation>
        <x14:dataValidation type="list" allowBlank="1" showInputMessage="1" showErrorMessage="1" xr:uid="{00000000-0002-0000-0000-000017000000}">
          <x14:formula1>
            <xm:f>'C:\Users\USUARIO\Downloads\[Formato plan de acción  SACI 2023 16 de diciembre (2) (1).xlsx]Hoja1 (2)'!#REF!</xm:f>
          </x14:formula1>
          <xm:sqref>B26</xm:sqref>
        </x14:dataValidation>
        <x14:dataValidation type="list" allowBlank="1" showInputMessage="1" showErrorMessage="1" xr:uid="{00000000-0002-0000-0000-000018000000}">
          <x14:formula1>
            <xm:f>'C:\Users\USUARIO\Downloads\[Formato plan de acción  SACI 2023 16 de diciembre (2) (1).xlsx]Hoja2'!#REF!</xm:f>
          </x14:formula1>
          <xm:sqref>L26:M29 H26:H29</xm:sqref>
        </x14:dataValidation>
        <x14:dataValidation type="list" allowBlank="1" showInputMessage="1" showErrorMessage="1" xr:uid="{00000000-0002-0000-0000-000019000000}">
          <x14:formula1>
            <xm:f>'C:\Users\USUARIO\Downloads\[Copia de Formato plan de acción 2023_09122022VFINALMLH.xlsx]Hoja1'!#REF!</xm:f>
          </x14:formula1>
          <xm:sqref>E31:F34</xm:sqref>
        </x14:dataValidation>
        <x14:dataValidation type="list" allowBlank="1" showInputMessage="1" showErrorMessage="1" xr:uid="{00000000-0002-0000-0000-00001A000000}">
          <x14:formula1>
            <xm:f>'C:\Users\USUARIO\Downloads\[Copia de Formato plan de acción 2023_09122022VFINALMLH.xlsx]Hoja1 (2)'!#REF!</xm:f>
          </x14:formula1>
          <xm:sqref>B31:B34</xm:sqref>
        </x14:dataValidation>
        <x14:dataValidation type="list" allowBlank="1" showInputMessage="1" showErrorMessage="1" xr:uid="{00000000-0002-0000-0000-00001B000000}">
          <x14:formula1>
            <xm:f>'C:\Users\USUARIO\Downloads\[Copia de Formato plan de acción 2023_09122022VFINALMLH.xlsx]Hoja2'!#REF!</xm:f>
          </x14:formula1>
          <xm:sqref>H31:H34 L31:M34</xm:sqref>
        </x14:dataValidation>
        <x14:dataValidation type="list" allowBlank="1" showInputMessage="1" showErrorMessage="1" xr:uid="{00000000-0002-0000-0000-00001C000000}">
          <x14:formula1>
            <xm:f>'https://alimentosparaaprender-my.sharepoint.com/personal/vgalindo_alimentosparaaprender_gov_co/Documents/Escritorio/6_ PAI/2023/PAI 2023/Documentos previo comite/[Formato plan de acción 2023 OCI V2.xlsx]Hoja1 (2)'!#REF!</xm:f>
          </x14:formula1>
          <xm:sqref>B37</xm:sqref>
        </x14:dataValidation>
        <x14:dataValidation type="list" allowBlank="1" showInputMessage="1" showErrorMessage="1" xr:uid="{00000000-0002-0000-0000-00001D000000}">
          <x14:formula1>
            <xm:f>Hoja3!$B$2:$B$7</xm:f>
          </x14:formula1>
          <xm:sqref>K18 J10:J29 J31:J40</xm:sqref>
        </x14:dataValidation>
        <x14:dataValidation type="list" allowBlank="1" showInputMessage="1" showErrorMessage="1" xr:uid="{00000000-0002-0000-0000-00001E000000}">
          <x14:formula1>
            <xm:f>Hoja1!$A$38:$A$56</xm:f>
          </x14:formula1>
          <xm:sqref>G10:G15 G27 G29 G31:G34</xm:sqref>
        </x14:dataValidation>
        <x14:dataValidation type="list" allowBlank="1" showInputMessage="1" showErrorMessage="1" xr:uid="{00000000-0002-0000-0000-00001F000000}">
          <x14:formula1>
            <xm:f>'Hoja3 (2)'!$C$2:$C$11</xm:f>
          </x14:formula1>
          <xm:sqref>K10:K14</xm:sqref>
        </x14:dataValidation>
        <x14:dataValidation type="list" allowBlank="1" showInputMessage="1" showErrorMessage="1" xr:uid="{00000000-0002-0000-0000-000020000000}">
          <x14:formula1>
            <xm:f>'Hoja1 (2)'!$B$27:$B$28</xm:f>
          </x14:formula1>
          <xm:sqref>B10:B19</xm:sqref>
        </x14:dataValidation>
        <x14:dataValidation type="list" allowBlank="1" showInputMessage="1" showErrorMessage="1" xr:uid="{00000000-0002-0000-0000-000021000000}">
          <x14:formula1>
            <xm:f>'C:\Users\USUARIO\Downloads\[Plan de acción 2023 SDI V(161222).xlsx]Hoja1'!#REF!</xm:f>
          </x14:formula1>
          <xm:sqref>E35:G36</xm:sqref>
        </x14:dataValidation>
        <x14:dataValidation type="list" allowBlank="1" showInputMessage="1" showErrorMessage="1" promptTitle="Unidad de medida" prompt="Escriba la unidad de medida en la cual se va a presentar el resultado del indicador. (porcentaje, número, pesos, etc)" xr:uid="{00000000-0002-0000-0000-000022000000}">
          <x14:formula1>
            <xm:f>'C:\Users\USUARIO\Downloads\[Plan de acción 2023 SDI V(161222).xlsx]Hoja2'!#REF!</xm:f>
          </x14:formula1>
          <xm:sqref>Q35:Q36</xm:sqref>
        </x14:dataValidation>
        <x14:dataValidation type="list" allowBlank="1" showInputMessage="1" showErrorMessage="1" xr:uid="{00000000-0002-0000-0000-000023000000}">
          <x14:formula1>
            <xm:f>'C:\Users\USUARIO\Downloads\[Plan de acción 2023 SDI V(161222).xlsx]Hoja2'!#REF!</xm:f>
          </x14:formula1>
          <xm:sqref>L35:M36 H35:H36 R35:R36</xm:sqref>
        </x14:dataValidation>
        <x14:dataValidation type="list" allowBlank="1" showInputMessage="1" showErrorMessage="1" xr:uid="{00000000-0002-0000-0000-000024000000}">
          <x14:formula1>
            <xm:f>'https://alimentosparaaprender-my.sharepoint.com/personal/vgalindo_alimentosparaaprender_gov_co/Documents/Escritorio/6_ PAI/2023/PAI 2023/Documentos previo comite/[Formato plan de acción 2023 OCI V2.xlsx]Hoja1'!#REF!</xm:f>
          </x14:formula1>
          <xm:sqref>B38:B62 E37:G40</xm:sqref>
        </x14:dataValidation>
        <x14:dataValidation type="list" allowBlank="1" showInputMessage="1" showErrorMessage="1" promptTitle="Unidad de medida" prompt="Escriba la unidad de medida en la cual se va a presentar el resultado del indicador. (porcentaje, número, pesos, etc)" xr:uid="{00000000-0002-0000-0000-000025000000}">
          <x14:formula1>
            <xm:f>'https://alimentosparaaprender-my.sharepoint.com/personal/vgalindo_alimentosparaaprender_gov_co/Documents/Escritorio/6_ PAI/2023/PAI 2023/Documentos previo comite/[Formato plan de acción 2023 OCI V2.xlsx]Hoja2'!#REF!</xm:f>
          </x14:formula1>
          <xm:sqref>Q37:Q40</xm:sqref>
        </x14:dataValidation>
        <x14:dataValidation type="list" allowBlank="1" showInputMessage="1" showErrorMessage="1" xr:uid="{00000000-0002-0000-0000-000026000000}">
          <x14:formula1>
            <xm:f>'https://alimentosparaaprender-my.sharepoint.com/personal/vgalindo_alimentosparaaprender_gov_co/Documents/Escritorio/6_ PAI/2023/PAI 2023/Documentos previo comite/[Formato plan de acción 2023 OCI V2.xlsx]Hoja2'!#REF!</xm:f>
          </x14:formula1>
          <xm:sqref>L37:M40 H37:H40</xm:sqref>
        </x14:dataValidation>
        <x14:dataValidation type="list" allowBlank="1" showInputMessage="1" showErrorMessage="1" xr:uid="{00000000-0002-0000-0000-000027000000}">
          <x14:formula1>
            <xm:f>'C:\Users\USUARIO\Downloads\[Formato plan de acción 2023_09122022.xlsx]Hoja2'!#REF!</xm:f>
          </x14:formula1>
          <xm:sqref>H20:H25 L20:M25 R20 R22:R23</xm:sqref>
        </x14:dataValidation>
        <x14:dataValidation type="list" allowBlank="1" showInputMessage="1" showErrorMessage="1" xr:uid="{00000000-0002-0000-0000-000028000000}">
          <x14:formula1>
            <xm:f>Hoja3!$C$2:$C$9</xm:f>
          </x14:formula1>
          <xm:sqref>K15:K29 K31:K40</xm:sqref>
        </x14:dataValidation>
        <x14:dataValidation type="list" allowBlank="1" showInputMessage="1" showErrorMessage="1" xr:uid="{00000000-0002-0000-0000-000029000000}">
          <x14:formula1>
            <xm:f>Hoja3!$A$2:$A$7</xm:f>
          </x14:formula1>
          <xm:sqref>I10:I29 I31:I40</xm:sqref>
        </x14:dataValidation>
        <x14:dataValidation type="list" allowBlank="1" showInputMessage="1" showErrorMessage="1" xr:uid="{00000000-0002-0000-0000-00002A000000}">
          <x14:formula1>
            <xm:f>Rubros!$B$3:$B$6</xm:f>
          </x14:formula1>
          <xm:sqref>R10:R19 R21 R37:R62 R24:R34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
  <sheetViews>
    <sheetView workbookViewId="0">
      <selection activeCell="C9" sqref="C9"/>
    </sheetView>
  </sheetViews>
  <sheetFormatPr baseColWidth="10" defaultRowHeight="15" x14ac:dyDescent="0.25"/>
  <cols>
    <col min="2" max="2" width="22.7109375" customWidth="1"/>
    <col min="3" max="3" width="70.28515625" customWidth="1"/>
  </cols>
  <sheetData>
    <row r="1" spans="1:3" ht="15.75" x14ac:dyDescent="0.25">
      <c r="A1" s="144" t="s">
        <v>363</v>
      </c>
      <c r="B1" s="145"/>
      <c r="C1" s="146"/>
    </row>
    <row r="2" spans="1:3" ht="15.75" x14ac:dyDescent="0.25">
      <c r="A2" s="91" t="s">
        <v>364</v>
      </c>
      <c r="B2" s="91" t="s">
        <v>365</v>
      </c>
      <c r="C2" s="91" t="s">
        <v>366</v>
      </c>
    </row>
    <row r="3" spans="1:3" ht="35.25" customHeight="1" x14ac:dyDescent="0.25">
      <c r="A3" s="88">
        <v>1</v>
      </c>
      <c r="B3" s="89">
        <v>44956</v>
      </c>
      <c r="C3" s="90" t="s">
        <v>367</v>
      </c>
    </row>
  </sheetData>
  <mergeCells count="1">
    <mergeCell ref="A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7:C56"/>
  <sheetViews>
    <sheetView topLeftCell="A25" workbookViewId="0">
      <selection activeCell="B28" sqref="B28"/>
    </sheetView>
  </sheetViews>
  <sheetFormatPr baseColWidth="10" defaultRowHeight="15" x14ac:dyDescent="0.25"/>
  <cols>
    <col min="1" max="1" width="66.7109375" customWidth="1"/>
    <col min="2" max="2" width="54" customWidth="1"/>
    <col min="3" max="3" width="43" customWidth="1"/>
  </cols>
  <sheetData>
    <row r="17" spans="1:3" x14ac:dyDescent="0.25">
      <c r="A17" t="s">
        <v>92</v>
      </c>
    </row>
    <row r="18" spans="1:3" x14ac:dyDescent="0.25">
      <c r="A18" t="s">
        <v>93</v>
      </c>
    </row>
    <row r="19" spans="1:3" x14ac:dyDescent="0.25">
      <c r="A19" t="s">
        <v>94</v>
      </c>
    </row>
    <row r="20" spans="1:3" x14ac:dyDescent="0.25">
      <c r="A20" t="s">
        <v>98</v>
      </c>
    </row>
    <row r="21" spans="1:3" x14ac:dyDescent="0.25">
      <c r="A21" t="s">
        <v>95</v>
      </c>
    </row>
    <row r="22" spans="1:3" x14ac:dyDescent="0.25">
      <c r="A22" t="s">
        <v>96</v>
      </c>
    </row>
    <row r="23" spans="1:3" x14ac:dyDescent="0.25">
      <c r="A23" t="s">
        <v>97</v>
      </c>
    </row>
    <row r="26" spans="1:3" x14ac:dyDescent="0.25">
      <c r="C26" t="s">
        <v>134</v>
      </c>
    </row>
    <row r="27" spans="1:3" ht="30" x14ac:dyDescent="0.25">
      <c r="A27" t="s">
        <v>100</v>
      </c>
      <c r="B27" t="s">
        <v>132</v>
      </c>
      <c r="C27" s="10" t="s">
        <v>138</v>
      </c>
    </row>
    <row r="28" spans="1:3" ht="45" x14ac:dyDescent="0.25">
      <c r="A28" t="s">
        <v>101</v>
      </c>
      <c r="B28" s="15" t="s">
        <v>133</v>
      </c>
      <c r="C28" s="10" t="s">
        <v>135</v>
      </c>
    </row>
    <row r="29" spans="1:3" x14ac:dyDescent="0.25">
      <c r="A29" t="s">
        <v>128</v>
      </c>
    </row>
    <row r="30" spans="1:3" x14ac:dyDescent="0.25">
      <c r="A30" t="s">
        <v>129</v>
      </c>
    </row>
    <row r="31" spans="1:3" x14ac:dyDescent="0.25">
      <c r="A31" t="s">
        <v>102</v>
      </c>
    </row>
    <row r="32" spans="1:3" x14ac:dyDescent="0.25">
      <c r="A32" t="s">
        <v>99</v>
      </c>
    </row>
    <row r="33" spans="1:3" ht="60" x14ac:dyDescent="0.25">
      <c r="A33" t="s">
        <v>103</v>
      </c>
      <c r="C33" s="10" t="s">
        <v>136</v>
      </c>
    </row>
    <row r="34" spans="1:3" ht="45" x14ac:dyDescent="0.25">
      <c r="A34" t="s">
        <v>104</v>
      </c>
      <c r="C34" s="10" t="s">
        <v>137</v>
      </c>
    </row>
    <row r="35" spans="1:3" ht="45" x14ac:dyDescent="0.25">
      <c r="A35" t="s">
        <v>105</v>
      </c>
      <c r="C35" s="11" t="s">
        <v>139</v>
      </c>
    </row>
    <row r="36" spans="1:3" x14ac:dyDescent="0.25">
      <c r="C36" s="10"/>
    </row>
    <row r="38" spans="1:3" x14ac:dyDescent="0.25">
      <c r="A38" t="s">
        <v>122</v>
      </c>
    </row>
    <row r="39" spans="1:3" x14ac:dyDescent="0.25">
      <c r="A39" s="10" t="s">
        <v>123</v>
      </c>
    </row>
    <row r="40" spans="1:3" x14ac:dyDescent="0.25">
      <c r="A40" t="s">
        <v>106</v>
      </c>
    </row>
    <row r="41" spans="1:3" x14ac:dyDescent="0.25">
      <c r="A41" t="s">
        <v>107</v>
      </c>
    </row>
    <row r="42" spans="1:3" x14ac:dyDescent="0.25">
      <c r="A42" t="s">
        <v>108</v>
      </c>
    </row>
    <row r="43" spans="1:3" x14ac:dyDescent="0.25">
      <c r="A43" t="s">
        <v>109</v>
      </c>
    </row>
    <row r="44" spans="1:3" x14ac:dyDescent="0.25">
      <c r="A44" t="s">
        <v>110</v>
      </c>
    </row>
    <row r="45" spans="1:3" x14ac:dyDescent="0.25">
      <c r="A45" t="s">
        <v>111</v>
      </c>
    </row>
    <row r="46" spans="1:3" x14ac:dyDescent="0.25">
      <c r="A46" t="s">
        <v>112</v>
      </c>
    </row>
    <row r="47" spans="1:3" x14ac:dyDescent="0.25">
      <c r="A47" t="s">
        <v>113</v>
      </c>
    </row>
    <row r="48" spans="1:3" x14ac:dyDescent="0.25">
      <c r="A48" t="s">
        <v>114</v>
      </c>
    </row>
    <row r="49" spans="1:1" x14ac:dyDescent="0.25">
      <c r="A49" t="s">
        <v>115</v>
      </c>
    </row>
    <row r="50" spans="1:1" x14ac:dyDescent="0.25">
      <c r="A50" t="s">
        <v>116</v>
      </c>
    </row>
    <row r="51" spans="1:1" x14ac:dyDescent="0.25">
      <c r="A51" t="s">
        <v>117</v>
      </c>
    </row>
    <row r="52" spans="1:1" x14ac:dyDescent="0.25">
      <c r="A52" t="s">
        <v>118</v>
      </c>
    </row>
    <row r="53" spans="1:1" x14ac:dyDescent="0.25">
      <c r="A53" t="s">
        <v>119</v>
      </c>
    </row>
    <row r="54" spans="1:1" x14ac:dyDescent="0.25">
      <c r="A54" t="s">
        <v>120</v>
      </c>
    </row>
    <row r="55" spans="1:1" x14ac:dyDescent="0.25">
      <c r="A55" t="s">
        <v>121</v>
      </c>
    </row>
    <row r="56" spans="1:1" x14ac:dyDescent="0.25">
      <c r="A5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7:C62"/>
  <sheetViews>
    <sheetView topLeftCell="A23" workbookViewId="0">
      <selection activeCell="A29" sqref="A29"/>
    </sheetView>
  </sheetViews>
  <sheetFormatPr baseColWidth="10" defaultRowHeight="15" x14ac:dyDescent="0.25"/>
  <cols>
    <col min="1" max="1" width="66.7109375" customWidth="1"/>
    <col min="2" max="2" width="54" customWidth="1"/>
    <col min="3" max="3" width="43" customWidth="1"/>
  </cols>
  <sheetData>
    <row r="17" spans="1:3" x14ac:dyDescent="0.25">
      <c r="A17" t="s">
        <v>92</v>
      </c>
    </row>
    <row r="18" spans="1:3" x14ac:dyDescent="0.25">
      <c r="A18" t="s">
        <v>93</v>
      </c>
    </row>
    <row r="19" spans="1:3" x14ac:dyDescent="0.25">
      <c r="A19" t="s">
        <v>94</v>
      </c>
    </row>
    <row r="20" spans="1:3" x14ac:dyDescent="0.25">
      <c r="A20" t="s">
        <v>98</v>
      </c>
    </row>
    <row r="21" spans="1:3" x14ac:dyDescent="0.25">
      <c r="A21" t="s">
        <v>95</v>
      </c>
    </row>
    <row r="22" spans="1:3" x14ac:dyDescent="0.25">
      <c r="A22" t="s">
        <v>96</v>
      </c>
    </row>
    <row r="23" spans="1:3" x14ac:dyDescent="0.25">
      <c r="A23" t="s">
        <v>97</v>
      </c>
    </row>
    <row r="26" spans="1:3" x14ac:dyDescent="0.25">
      <c r="C26" t="s">
        <v>134</v>
      </c>
    </row>
    <row r="27" spans="1:3" ht="30" x14ac:dyDescent="0.25">
      <c r="A27" t="s">
        <v>100</v>
      </c>
      <c r="B27" t="s">
        <v>132</v>
      </c>
      <c r="C27" s="10" t="s">
        <v>138</v>
      </c>
    </row>
    <row r="28" spans="1:3" ht="45" x14ac:dyDescent="0.25">
      <c r="A28" t="s">
        <v>101</v>
      </c>
      <c r="C28" s="10" t="s">
        <v>135</v>
      </c>
    </row>
    <row r="29" spans="1:3" x14ac:dyDescent="0.25">
      <c r="A29" t="s">
        <v>128</v>
      </c>
    </row>
    <row r="30" spans="1:3" x14ac:dyDescent="0.25">
      <c r="A30" t="s">
        <v>129</v>
      </c>
    </row>
    <row r="31" spans="1:3" x14ac:dyDescent="0.25">
      <c r="A31" t="s">
        <v>102</v>
      </c>
    </row>
    <row r="32" spans="1:3" x14ac:dyDescent="0.25">
      <c r="A32" t="s">
        <v>99</v>
      </c>
    </row>
    <row r="33" spans="1:3" ht="60" x14ac:dyDescent="0.25">
      <c r="A33" t="s">
        <v>103</v>
      </c>
      <c r="B33" s="15" t="s">
        <v>133</v>
      </c>
      <c r="C33" s="10" t="s">
        <v>136</v>
      </c>
    </row>
    <row r="34" spans="1:3" ht="45" x14ac:dyDescent="0.25">
      <c r="A34" t="s">
        <v>104</v>
      </c>
      <c r="C34" s="10" t="s">
        <v>137</v>
      </c>
    </row>
    <row r="35" spans="1:3" ht="45" x14ac:dyDescent="0.25">
      <c r="A35" t="s">
        <v>105</v>
      </c>
      <c r="C35" s="11" t="s">
        <v>139</v>
      </c>
    </row>
    <row r="36" spans="1:3" x14ac:dyDescent="0.25">
      <c r="C36" s="10"/>
    </row>
    <row r="38" spans="1:3" x14ac:dyDescent="0.25">
      <c r="A38" t="s">
        <v>122</v>
      </c>
    </row>
    <row r="39" spans="1:3" x14ac:dyDescent="0.25">
      <c r="A39" s="10" t="s">
        <v>123</v>
      </c>
    </row>
    <row r="40" spans="1:3" x14ac:dyDescent="0.25">
      <c r="A40" t="s">
        <v>106</v>
      </c>
    </row>
    <row r="41" spans="1:3" x14ac:dyDescent="0.25">
      <c r="A41" t="s">
        <v>107</v>
      </c>
    </row>
    <row r="42" spans="1:3" x14ac:dyDescent="0.25">
      <c r="A42" t="s">
        <v>108</v>
      </c>
    </row>
    <row r="43" spans="1:3" x14ac:dyDescent="0.25">
      <c r="A43" t="s">
        <v>109</v>
      </c>
    </row>
    <row r="44" spans="1:3" x14ac:dyDescent="0.25">
      <c r="A44" t="s">
        <v>110</v>
      </c>
    </row>
    <row r="45" spans="1:3" x14ac:dyDescent="0.25">
      <c r="A45" t="s">
        <v>111</v>
      </c>
    </row>
    <row r="46" spans="1:3" x14ac:dyDescent="0.25">
      <c r="A46" t="s">
        <v>112</v>
      </c>
    </row>
    <row r="47" spans="1:3" x14ac:dyDescent="0.25">
      <c r="A47" t="s">
        <v>113</v>
      </c>
    </row>
    <row r="48" spans="1:3" x14ac:dyDescent="0.25">
      <c r="A48" t="s">
        <v>114</v>
      </c>
    </row>
    <row r="49" spans="1:1" x14ac:dyDescent="0.25">
      <c r="A49" t="s">
        <v>115</v>
      </c>
    </row>
    <row r="50" spans="1:1" x14ac:dyDescent="0.25">
      <c r="A50" t="s">
        <v>116</v>
      </c>
    </row>
    <row r="51" spans="1:1" x14ac:dyDescent="0.25">
      <c r="A51" t="s">
        <v>117</v>
      </c>
    </row>
    <row r="52" spans="1:1" x14ac:dyDescent="0.25">
      <c r="A52" t="s">
        <v>118</v>
      </c>
    </row>
    <row r="53" spans="1:1" x14ac:dyDescent="0.25">
      <c r="A53" t="s">
        <v>119</v>
      </c>
    </row>
    <row r="54" spans="1:1" x14ac:dyDescent="0.25">
      <c r="A54" t="s">
        <v>120</v>
      </c>
    </row>
    <row r="55" spans="1:1" x14ac:dyDescent="0.25">
      <c r="A55" t="s">
        <v>121</v>
      </c>
    </row>
    <row r="56" spans="1:1" x14ac:dyDescent="0.25">
      <c r="A56" t="s">
        <v>124</v>
      </c>
    </row>
    <row r="60" spans="1:1" x14ac:dyDescent="0.25">
      <c r="A60" t="s">
        <v>21</v>
      </c>
    </row>
    <row r="61" spans="1:1" x14ac:dyDescent="0.25">
      <c r="A61" t="s">
        <v>20</v>
      </c>
    </row>
    <row r="62" spans="1:1" x14ac:dyDescent="0.25">
      <c r="A62" t="s">
        <v>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workbookViewId="0">
      <selection activeCell="C6" sqref="C6"/>
    </sheetView>
  </sheetViews>
  <sheetFormatPr baseColWidth="10" defaultRowHeight="15" x14ac:dyDescent="0.25"/>
  <cols>
    <col min="1" max="1" width="47.85546875" customWidth="1"/>
    <col min="2" max="2" width="41.5703125" customWidth="1"/>
    <col min="3" max="3" width="88.7109375" customWidth="1"/>
    <col min="4" max="4" width="45.7109375" customWidth="1"/>
    <col min="5" max="5" width="34" customWidth="1"/>
  </cols>
  <sheetData>
    <row r="1" spans="1:3" ht="39.75" customHeight="1" x14ac:dyDescent="0.25">
      <c r="A1" s="12" t="s">
        <v>125</v>
      </c>
      <c r="B1" s="13" t="s">
        <v>126</v>
      </c>
      <c r="C1" s="14" t="s">
        <v>127</v>
      </c>
    </row>
    <row r="2" spans="1:3" ht="45" x14ac:dyDescent="0.25">
      <c r="A2" s="10" t="s">
        <v>76</v>
      </c>
      <c r="B2" s="11" t="s">
        <v>77</v>
      </c>
      <c r="C2" s="10" t="s">
        <v>78</v>
      </c>
    </row>
    <row r="3" spans="1:3" ht="30" x14ac:dyDescent="0.25">
      <c r="B3" s="11"/>
      <c r="C3" s="10" t="s">
        <v>79</v>
      </c>
    </row>
    <row r="4" spans="1:3" ht="30" x14ac:dyDescent="0.25">
      <c r="A4" s="10"/>
      <c r="B4" s="11"/>
      <c r="C4" s="10" t="s">
        <v>82</v>
      </c>
    </row>
    <row r="5" spans="1:3" ht="45" x14ac:dyDescent="0.25">
      <c r="A5" s="11" t="s">
        <v>83</v>
      </c>
      <c r="B5" s="10" t="s">
        <v>84</v>
      </c>
      <c r="C5" s="10" t="s">
        <v>85</v>
      </c>
    </row>
    <row r="6" spans="1:3" ht="30" x14ac:dyDescent="0.25">
      <c r="C6" s="10" t="s">
        <v>86</v>
      </c>
    </row>
    <row r="7" spans="1:3" ht="30" x14ac:dyDescent="0.25">
      <c r="A7" s="10" t="s">
        <v>87</v>
      </c>
      <c r="B7" s="10" t="s">
        <v>88</v>
      </c>
      <c r="C7" s="10" t="s">
        <v>89</v>
      </c>
    </row>
    <row r="8" spans="1:3" ht="30" x14ac:dyDescent="0.25">
      <c r="C8" s="10" t="s">
        <v>90</v>
      </c>
    </row>
    <row r="9" spans="1:3" ht="30" x14ac:dyDescent="0.25">
      <c r="C9" s="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4"/>
  <sheetViews>
    <sheetView workbookViewId="0">
      <selection activeCell="B6" sqref="B6"/>
    </sheetView>
  </sheetViews>
  <sheetFormatPr baseColWidth="10" defaultColWidth="11.42578125" defaultRowHeight="12.75" x14ac:dyDescent="0.2"/>
  <cols>
    <col min="1" max="6" width="11.42578125" style="5"/>
    <col min="7" max="8" width="11.42578125" style="5" customWidth="1"/>
    <col min="9" max="16384" width="11.42578125" style="5"/>
  </cols>
  <sheetData>
    <row r="1" spans="1:8" x14ac:dyDescent="0.2">
      <c r="A1" s="5" t="s">
        <v>21</v>
      </c>
    </row>
    <row r="2" spans="1:8" x14ac:dyDescent="0.2">
      <c r="A2" s="5" t="s">
        <v>20</v>
      </c>
      <c r="D2" s="5" t="s">
        <v>26</v>
      </c>
    </row>
    <row r="3" spans="1:8" x14ac:dyDescent="0.2">
      <c r="A3" s="5" t="s">
        <v>19</v>
      </c>
      <c r="D3" s="5" t="s">
        <v>27</v>
      </c>
    </row>
    <row r="4" spans="1:8" x14ac:dyDescent="0.2">
      <c r="D4" s="5" t="s">
        <v>28</v>
      </c>
    </row>
    <row r="5" spans="1:8" x14ac:dyDescent="0.2">
      <c r="D5" s="5" t="s">
        <v>33</v>
      </c>
    </row>
    <row r="6" spans="1:8" x14ac:dyDescent="0.2">
      <c r="D6" s="5" t="s">
        <v>29</v>
      </c>
    </row>
    <row r="7" spans="1:8" x14ac:dyDescent="0.2">
      <c r="D7" s="5" t="s">
        <v>30</v>
      </c>
    </row>
    <row r="8" spans="1:8" x14ac:dyDescent="0.2">
      <c r="D8" s="5" t="s">
        <v>31</v>
      </c>
    </row>
    <row r="9" spans="1:8" x14ac:dyDescent="0.2">
      <c r="D9" s="5" t="s">
        <v>32</v>
      </c>
    </row>
    <row r="10" spans="1:8" x14ac:dyDescent="0.2">
      <c r="D10" s="5" t="s">
        <v>34</v>
      </c>
    </row>
    <row r="14" spans="1:8" x14ac:dyDescent="0.2">
      <c r="D14" s="5" t="s">
        <v>36</v>
      </c>
      <c r="H14" s="1" t="s">
        <v>47</v>
      </c>
    </row>
    <row r="15" spans="1:8" x14ac:dyDescent="0.2">
      <c r="D15" s="5" t="s">
        <v>37</v>
      </c>
      <c r="H15" s="1" t="s">
        <v>48</v>
      </c>
    </row>
    <row r="16" spans="1:8" x14ac:dyDescent="0.2">
      <c r="D16" s="5" t="s">
        <v>38</v>
      </c>
      <c r="H16" s="1" t="s">
        <v>49</v>
      </c>
    </row>
    <row r="17" spans="4:8" ht="51" x14ac:dyDescent="0.2">
      <c r="D17" s="5" t="s">
        <v>39</v>
      </c>
      <c r="H17" s="6" t="s">
        <v>50</v>
      </c>
    </row>
    <row r="18" spans="4:8" x14ac:dyDescent="0.2">
      <c r="D18" s="5" t="s">
        <v>40</v>
      </c>
      <c r="H18" s="1" t="s">
        <v>51</v>
      </c>
    </row>
    <row r="19" spans="4:8" x14ac:dyDescent="0.2">
      <c r="D19" s="5" t="s">
        <v>41</v>
      </c>
      <c r="H19" s="1" t="s">
        <v>52</v>
      </c>
    </row>
    <row r="20" spans="4:8" x14ac:dyDescent="0.2">
      <c r="D20" s="5" t="s">
        <v>42</v>
      </c>
      <c r="H20" s="1" t="s">
        <v>53</v>
      </c>
    </row>
    <row r="21" spans="4:8" x14ac:dyDescent="0.2">
      <c r="D21" s="5" t="s">
        <v>43</v>
      </c>
      <c r="H21" s="1" t="s">
        <v>54</v>
      </c>
    </row>
    <row r="22" spans="4:8" x14ac:dyDescent="0.2">
      <c r="D22" s="5" t="s">
        <v>44</v>
      </c>
      <c r="H22" s="1" t="s">
        <v>55</v>
      </c>
    </row>
    <row r="23" spans="4:8" ht="114.75" x14ac:dyDescent="0.2">
      <c r="D23" s="5" t="s">
        <v>45</v>
      </c>
      <c r="H23" s="6" t="s">
        <v>56</v>
      </c>
    </row>
    <row r="24" spans="4:8" x14ac:dyDescent="0.2">
      <c r="D24" s="5" t="s">
        <v>46</v>
      </c>
      <c r="H24" s="1" t="s">
        <v>57</v>
      </c>
    </row>
    <row r="25" spans="4:8" x14ac:dyDescent="0.2">
      <c r="H25" s="1" t="s">
        <v>58</v>
      </c>
    </row>
    <row r="31" spans="4:8" ht="14.25" x14ac:dyDescent="0.25">
      <c r="G31" s="7" t="s">
        <v>59</v>
      </c>
    </row>
    <row r="32" spans="4:8" x14ac:dyDescent="0.2">
      <c r="G32" s="5" t="s">
        <v>60</v>
      </c>
    </row>
    <row r="33" spans="7:7" ht="14.25" x14ac:dyDescent="0.25">
      <c r="G33" s="7" t="s">
        <v>61</v>
      </c>
    </row>
    <row r="34" spans="7:7" ht="14.25" x14ac:dyDescent="0.25">
      <c r="G34" s="7" t="s">
        <v>62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C6"/>
  <sheetViews>
    <sheetView workbookViewId="0">
      <selection activeCell="B6" sqref="B6"/>
    </sheetView>
  </sheetViews>
  <sheetFormatPr baseColWidth="10" defaultRowHeight="15" x14ac:dyDescent="0.25"/>
  <cols>
    <col min="2" max="2" width="30.140625" customWidth="1"/>
    <col min="3" max="3" width="102" customWidth="1"/>
  </cols>
  <sheetData>
    <row r="1" spans="2:3" ht="15.75" thickBot="1" x14ac:dyDescent="0.3"/>
    <row r="2" spans="2:3" ht="15.75" thickBot="1" x14ac:dyDescent="0.3">
      <c r="B2" s="9" t="s">
        <v>63</v>
      </c>
      <c r="C2" s="9" t="s">
        <v>64</v>
      </c>
    </row>
    <row r="3" spans="2:3" ht="63.75" customHeight="1" thickBot="1" x14ac:dyDescent="0.3">
      <c r="B3" s="8" t="s">
        <v>65</v>
      </c>
      <c r="C3" s="8" t="s">
        <v>66</v>
      </c>
    </row>
    <row r="4" spans="2:3" ht="63.75" customHeight="1" thickBot="1" x14ac:dyDescent="0.3">
      <c r="B4" s="8" t="s">
        <v>60</v>
      </c>
      <c r="C4" s="8" t="s">
        <v>67</v>
      </c>
    </row>
    <row r="5" spans="2:3" ht="63.75" customHeight="1" thickBot="1" x14ac:dyDescent="0.3">
      <c r="B5" s="8" t="s">
        <v>68</v>
      </c>
      <c r="C5" s="8" t="s">
        <v>69</v>
      </c>
    </row>
    <row r="6" spans="2:3" ht="63.75" customHeight="1" thickBot="1" x14ac:dyDescent="0.3">
      <c r="B6" s="8" t="s">
        <v>70</v>
      </c>
      <c r="C6" s="8" t="s">
        <v>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1"/>
  <sheetViews>
    <sheetView topLeftCell="A3" workbookViewId="0">
      <selection activeCell="B4" sqref="B4"/>
    </sheetView>
  </sheetViews>
  <sheetFormatPr baseColWidth="10" defaultRowHeight="15" x14ac:dyDescent="0.25"/>
  <cols>
    <col min="1" max="1" width="47.85546875" customWidth="1"/>
    <col min="2" max="2" width="41.5703125" customWidth="1"/>
    <col min="3" max="3" width="88.7109375" customWidth="1"/>
  </cols>
  <sheetData>
    <row r="1" spans="1:3" ht="39.75" customHeight="1" x14ac:dyDescent="0.25">
      <c r="A1" s="12" t="s">
        <v>125</v>
      </c>
      <c r="B1" s="13" t="s">
        <v>126</v>
      </c>
      <c r="C1" s="14" t="s">
        <v>127</v>
      </c>
    </row>
    <row r="2" spans="1:3" ht="45" x14ac:dyDescent="0.25">
      <c r="A2" s="10" t="s">
        <v>76</v>
      </c>
      <c r="B2" s="11" t="s">
        <v>77</v>
      </c>
      <c r="C2" s="10" t="s">
        <v>78</v>
      </c>
    </row>
    <row r="3" spans="1:3" ht="45" x14ac:dyDescent="0.25">
      <c r="B3" s="10" t="s">
        <v>84</v>
      </c>
      <c r="C3" s="10" t="s">
        <v>79</v>
      </c>
    </row>
    <row r="4" spans="1:3" ht="30" x14ac:dyDescent="0.25">
      <c r="B4" s="10" t="s">
        <v>88</v>
      </c>
      <c r="C4" s="10" t="s">
        <v>80</v>
      </c>
    </row>
    <row r="5" spans="1:3" ht="30" x14ac:dyDescent="0.25">
      <c r="C5" s="10" t="s">
        <v>81</v>
      </c>
    </row>
    <row r="6" spans="1:3" ht="30" x14ac:dyDescent="0.25">
      <c r="C6" s="10" t="s">
        <v>82</v>
      </c>
    </row>
    <row r="7" spans="1:3" ht="45" x14ac:dyDescent="0.25">
      <c r="A7" s="11" t="s">
        <v>83</v>
      </c>
      <c r="C7" s="10" t="s">
        <v>85</v>
      </c>
    </row>
    <row r="8" spans="1:3" ht="30" x14ac:dyDescent="0.25">
      <c r="C8" s="10" t="s">
        <v>86</v>
      </c>
    </row>
    <row r="9" spans="1:3" ht="30" x14ac:dyDescent="0.25">
      <c r="A9" s="10" t="s">
        <v>87</v>
      </c>
      <c r="C9" s="10" t="s">
        <v>89</v>
      </c>
    </row>
    <row r="10" spans="1:3" ht="30" x14ac:dyDescent="0.25">
      <c r="C10" s="10" t="s">
        <v>90</v>
      </c>
    </row>
    <row r="11" spans="1:3" ht="30" x14ac:dyDescent="0.25">
      <c r="C11" s="10"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PAI_v1</vt:lpstr>
      <vt:lpstr>Historial de cambios</vt:lpstr>
      <vt:lpstr>Hoja1 (2)</vt:lpstr>
      <vt:lpstr>Hoja1</vt:lpstr>
      <vt:lpstr>Hoja3</vt:lpstr>
      <vt:lpstr>Hoja2</vt:lpstr>
      <vt:lpstr>Rubros</vt:lpstr>
      <vt:lpstr>Hoja3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 Lorena Galindo Piracoca</dc:creator>
  <cp:lastModifiedBy>Vivian Lorena Galindo Piracoca</cp:lastModifiedBy>
  <dcterms:created xsi:type="dcterms:W3CDTF">2022-12-01T16:50:05Z</dcterms:created>
  <dcterms:modified xsi:type="dcterms:W3CDTF">2023-10-10T22:04:02Z</dcterms:modified>
</cp:coreProperties>
</file>