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usuario\Documents\UAPA\11. NOVIEMBRE\PAI\Seguimiento TR III\"/>
    </mc:Choice>
  </mc:AlternateContent>
  <xr:revisionPtr revIDLastSave="0" documentId="13_ncr:1_{7B642BE9-DAD4-4DBE-8987-F34D53102F96}" xr6:coauthVersionLast="47" xr6:coauthVersionMax="47" xr10:uidLastSave="{00000000-0000-0000-0000-000000000000}"/>
  <bookViews>
    <workbookView xWindow="-120" yWindow="-120" windowWidth="20730" windowHeight="11160" firstSheet="1" activeTab="1" xr2:uid="{8B70A1DF-76A8-4099-8548-BF23DD8B8CA7}"/>
  </bookViews>
  <sheets>
    <sheet name="Hoja1" sheetId="4" state="hidden" r:id="rId1"/>
    <sheet name="PAI 2025_V3" sheetId="1" r:id="rId2"/>
    <sheet name="Resumen Físico " sheetId="2" r:id="rId3"/>
    <sheet name="Resumen Financiero" sheetId="3" r:id="rId4"/>
  </sheets>
  <externalReferences>
    <externalReference r:id="rId5"/>
  </externalReferences>
  <definedNames>
    <definedName name="_xlnm._FilterDatabase" localSheetId="1" hidden="1">'PAI 2025_V3'!$A$7:$AR$46</definedName>
    <definedName name="_xlnm._FilterDatabase" localSheetId="3" hidden="1">'Resumen Financiero'!$B$4:$L$4</definedName>
    <definedName name="_xlnm._FilterDatabase" localSheetId="2" hidden="1">'Resumen Físico '!$B$3:$H$4</definedName>
    <definedName name="A_Fortalecimiento_del_Programa_de_Alimentación_Escolar_que_contribuya_a_la_equidad_el_bienestar_y_la_seguridad_alimentaria_nacional">'[1]PROYECTOS DE INVERSIÓN'!#REF!</definedName>
    <definedName name="OE3_Fortalecer_las_capacidades_de_las_entidades_territoriales__mediante_la_asistencia_técnica__que_promueva_entornos_escolares_saludables_y_el_desarrollo_socioemocional_orientado_a_la_alimentación_saludable_de_los_NNAJ_del_sistema_educativo_oficial.">#REF!</definedName>
    <definedName name="PROYECTOS">'[1]PROYECTOS DE INVERSIÓN'!#REF!</definedName>
  </definedNames>
  <calcPr calcId="191028"/>
  <pivotCaches>
    <pivotCache cacheId="115"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3" i="1" l="1"/>
  <c r="AL37" i="1"/>
  <c r="AL31" i="1"/>
  <c r="AI22" i="1"/>
  <c r="AI9" i="1" l="1"/>
  <c r="AI15" i="1"/>
  <c r="AK15" i="1"/>
  <c r="AL15" i="1" s="1"/>
  <c r="AL8" i="1"/>
  <c r="AL19" i="1"/>
  <c r="AL17" i="1"/>
  <c r="AL9" i="1"/>
  <c r="AL10" i="1"/>
  <c r="AL11" i="1"/>
  <c r="AL12" i="1"/>
  <c r="AL13" i="1"/>
  <c r="AL14" i="1"/>
  <c r="AL18" i="1"/>
  <c r="AL20" i="1"/>
  <c r="AL21" i="1"/>
  <c r="AL22" i="1"/>
  <c r="AL23" i="1"/>
  <c r="AL24" i="1"/>
  <c r="AL26" i="1"/>
  <c r="AL27" i="1"/>
  <c r="AL28" i="1"/>
  <c r="AL29" i="1"/>
  <c r="AL33" i="1"/>
  <c r="AL40" i="1"/>
  <c r="AL41" i="1"/>
  <c r="AL42" i="1"/>
  <c r="AL44" i="1"/>
  <c r="AL45" i="1"/>
  <c r="AL46" i="1"/>
  <c r="AI10" i="1"/>
  <c r="AI11" i="1"/>
  <c r="AI12" i="1"/>
  <c r="AI13" i="1"/>
  <c r="AI14" i="1"/>
  <c r="AI16" i="1"/>
  <c r="AI19" i="1"/>
  <c r="AI20" i="1"/>
  <c r="AI21" i="1"/>
  <c r="AI23" i="1"/>
  <c r="AI24" i="1"/>
  <c r="AI25" i="1"/>
  <c r="AI26" i="1"/>
  <c r="AI27" i="1"/>
  <c r="AI28" i="1"/>
  <c r="AI29" i="1"/>
  <c r="AI30" i="1"/>
  <c r="AI31" i="1"/>
  <c r="AI32" i="1"/>
  <c r="AI33" i="1"/>
  <c r="AI34" i="1"/>
  <c r="AI35" i="1"/>
  <c r="AI36" i="1"/>
  <c r="AI37" i="1"/>
  <c r="AI38" i="1"/>
  <c r="AI39" i="1"/>
  <c r="AI40" i="1"/>
  <c r="AI41" i="1"/>
  <c r="AI42" i="1"/>
  <c r="AI43" i="1"/>
  <c r="AI44" i="1"/>
  <c r="AI45" i="1"/>
  <c r="AI46" i="1"/>
</calcChain>
</file>

<file path=xl/sharedStrings.xml><?xml version="1.0" encoding="utf-8"?>
<sst xmlns="http://schemas.openxmlformats.org/spreadsheetml/2006/main" count="1202" uniqueCount="478">
  <si>
    <t>Etiquetas de fila</t>
  </si>
  <si>
    <t>Cuenta de DEPENDENCIA</t>
  </si>
  <si>
    <t>140 - Jurídica</t>
  </si>
  <si>
    <t>130 - Control Interno</t>
  </si>
  <si>
    <t>120- Comunicaciones</t>
  </si>
  <si>
    <t>100 Dirección General</t>
  </si>
  <si>
    <t>220 Sub Análisis, Calidad e Innovación</t>
  </si>
  <si>
    <t>230 SubFortalecimiento</t>
  </si>
  <si>
    <t>110 - Planeación</t>
  </si>
  <si>
    <t>200 Subdirección General</t>
  </si>
  <si>
    <t>210 Sub Información</t>
  </si>
  <si>
    <t>240 Sub Gestión Corporativa</t>
  </si>
  <si>
    <t>Total general</t>
  </si>
  <si>
    <t>UNIDAD ADMINISTRATIVA ESPECIAL DE ALIMENTACIÓN ESCOLAR - ALIMENTOS PARA APRENDER</t>
  </si>
  <si>
    <t>DIRECCIÓN GENERAL - PLANEACIÓN</t>
  </si>
  <si>
    <r>
      <rPr>
        <b/>
        <sz val="12"/>
        <rFont val="Aptos Narrow"/>
        <family val="2"/>
        <scheme val="minor"/>
      </rPr>
      <t>FORMATO:</t>
    </r>
    <r>
      <rPr>
        <sz val="12"/>
        <rFont val="Aptos Narrow"/>
        <family val="2"/>
        <scheme val="minor"/>
      </rPr>
      <t xml:space="preserve"> PLAN DE ACCIÓN INSTITUCIONAL - VIGENCIA 2025
Versión 3</t>
    </r>
  </si>
  <si>
    <t>ALINEACIÓN INSTITUCIONAL</t>
  </si>
  <si>
    <t>ALINEACIÓN PROYECTO DE INVERSIÓN</t>
  </si>
  <si>
    <t>RESPONSABLE</t>
  </si>
  <si>
    <t xml:space="preserve">PROGAMACIÓN ANUAL PLAN DE ACCIÓN </t>
  </si>
  <si>
    <t>PROGRAMACIÓN I TRIMESTRE</t>
  </si>
  <si>
    <t xml:space="preserve"> PROGRAMACIÓN II TRIMESTRE</t>
  </si>
  <si>
    <t>PROGRAMACIÓN III TRIMESTRE</t>
  </si>
  <si>
    <t>PROGRAMACIÓN IV TRIMESTRE</t>
  </si>
  <si>
    <t>ALINEACIÓN CON LOS ODS</t>
  </si>
  <si>
    <t>ALINEACIÓN CON EL PNDE</t>
  </si>
  <si>
    <t xml:space="preserve">ALINEACIÓN CON EL PND EJES DE TRANSFORMACIÓN </t>
  </si>
  <si>
    <t>ALINEACIÓN CON EL PND CATALIZADORES</t>
  </si>
  <si>
    <t>ALINEACIÓN CON EL PND COMPONENTES</t>
  </si>
  <si>
    <t>ALINEACIÓN CON EL PLAN ESTRATÉGICO SECTORIAL</t>
  </si>
  <si>
    <t>ALINEACIÓN CON OBJETIVOS ESTRATEGICOS Y RETOS</t>
  </si>
  <si>
    <t>DIMENSIÓN DEL MIPG</t>
  </si>
  <si>
    <t>POLÍTICAS DE GESTIÓN Y DESEMPEÑO INSTITUCIONAL - MIPG</t>
  </si>
  <si>
    <t>ARTICULACIÓN PLANES DECRETO 612 DE 2018</t>
  </si>
  <si>
    <t>PROYECTO DE INVERSIÓN</t>
  </si>
  <si>
    <t>OBJETIVO ESPECÍFICO</t>
  </si>
  <si>
    <t>PRODUCTO</t>
  </si>
  <si>
    <t>ACTIVIDAD PROYECTO DE INVERSIÓN</t>
  </si>
  <si>
    <t>INFORMACIÓN DE MEDICIÓN</t>
  </si>
  <si>
    <t>METAS</t>
  </si>
  <si>
    <t>RECURSOS</t>
  </si>
  <si>
    <t>PROGRAMACIÓN META</t>
  </si>
  <si>
    <t>DESCRIPCIÓN META</t>
  </si>
  <si>
    <t>PROGRAMACIÓN RECURSOS</t>
  </si>
  <si>
    <t>META FÍSICA</t>
  </si>
  <si>
    <t>GESTIÓN DE RECURSOS</t>
  </si>
  <si>
    <t>AVANCE CUALITATIVO</t>
  </si>
  <si>
    <t>EVIDENCIAS</t>
  </si>
  <si>
    <t>DEPENDENCIA</t>
  </si>
  <si>
    <t>PROCESO SIG</t>
  </si>
  <si>
    <t>CÓDIGO ACTIVIDAD PLAN DE ACCIÓN</t>
  </si>
  <si>
    <t xml:space="preserve">ACTIVIDAD PLAN DE ACCIÓN </t>
  </si>
  <si>
    <t>INDICADOR</t>
  </si>
  <si>
    <t>FÓRMULA DE CÁLCULO</t>
  </si>
  <si>
    <t>UNIDAD DE MEDIDA</t>
  </si>
  <si>
    <t>META FÍSICA ANUAL</t>
  </si>
  <si>
    <t>RUBRO INVERSIÓN</t>
  </si>
  <si>
    <t xml:space="preserve">VALOR ANUAL ASIGNADO </t>
  </si>
  <si>
    <t>PROGRAMADO</t>
  </si>
  <si>
    <t>EJECUTADO</t>
  </si>
  <si>
    <t>% EJECUTADO TRIMESTRE</t>
  </si>
  <si>
    <t>Hambre Cero</t>
  </si>
  <si>
    <t>La construcción de un sistema educativo articulado, participativo, descentralizado y con mecanismos eficaces de concertación</t>
  </si>
  <si>
    <t>Seguridad Humana y Justicia Social</t>
  </si>
  <si>
    <t>Catalizador: B. Superación de 
privaciones como fundamento de la 
dignidad humana y condiciones 
básicas para el bienestar</t>
  </si>
  <si>
    <t>Educación de Calidad para reducir la desigualdad - Por un Programa de Alimentación Escolar (PAE) más equitativo, que contribuya al bienestar y la seguridad alimentaria</t>
  </si>
  <si>
    <t>Alimentación Escolar</t>
  </si>
  <si>
    <t>OE1. Formular, implementar, monitorear y evaluar la política pública de alimentación escolar que materialice el derecho a la educación y el derecho a la soberanía alimentaria y nutricional de niños, niñas, adolescentes y jóvenes matriculados en las instituciones educativas oficiales de Colombia, en actuación con el Ministerio de Educación Nacional como ente rector del sector.</t>
  </si>
  <si>
    <t xml:space="preserve">Direccionamiento Estratégico </t>
  </si>
  <si>
    <t xml:space="preserve">Planeación institucional </t>
  </si>
  <si>
    <t>N/A</t>
  </si>
  <si>
    <t>1 Ampliación del programa de alimentación escolar a nivel nacional</t>
  </si>
  <si>
    <t xml:space="preserve">1.1 Ampliar el acceso a complementos alimentarios de los estudiantes matriculados en el sector oficial </t>
  </si>
  <si>
    <t>1.1.1 Servicio de Asistencia Técnica para la implementación del PAE</t>
  </si>
  <si>
    <t>1.1.1.3 Implementar mecanismos para la divulgación del PAE y el fortalecimiento de las capacidades territoriales</t>
  </si>
  <si>
    <t>Desarrollo de la política pública de alimentación escolar</t>
  </si>
  <si>
    <t>100-01</t>
  </si>
  <si>
    <t>Desarrollar las acciones correspondientes a las etapas de diágnostico y diseño de la Política Pública de Alimentación Escolar que promuevan el fortalecimiento estratégico y misional de la Unidad</t>
  </si>
  <si>
    <t>Número de documentos construidos en las etapas de diágnostico y diseño dela política pública de alimentación escolar.</t>
  </si>
  <si>
    <t>(Número de informes de seguimiento en el trimestre/Número de informes de seguimiento requeridos en el trimestre)*100</t>
  </si>
  <si>
    <t>Número</t>
  </si>
  <si>
    <t>C-2201-0700-5-20203J-2201089-02</t>
  </si>
  <si>
    <t>Reportes y/o documentos elaborados que detallan la gestión, los avances y el cumplimiento de las metas y objetivos institucionales.</t>
  </si>
  <si>
    <t>Documento de Diagnóstico de la política pública de alimentación escolar.</t>
  </si>
  <si>
    <t>Durante el trimestre, el equipo de Política Pública de Alimentación Escolar (EPPAE), consolidó la fase territorial y participativa del diagnóstico para el diseño de la primera Política Pública de Alimentación Escolar en Colombia. En este periodo se desarrollaron 113 talleres en 68 entidades territoriales, 52 certificadas y 16 no certificadas, en los que participaron más de 7.000 personas entre actores institucionales, comunitarios y más de 4.000 niños, niñas, adolescentes y jóvenes. Estas jornadas permitieron identificar, a través de una metodología innovadora de diálogo, 4.251 situaciones negativas, que fueron agrupadas en 35 categorías o metaproblemas, insumo fundamental para la construcción del árbol de problemas nacional. Se llevaron a cabo tres conversatorios nacionales e internacionales con aliados estratégicos locales, nacionales e internacionales:
-	Conversatorio: "Saberes que alimentan”, llevado a cabo el 12 de agosto en la Plaza Distrital de Mercado La Concordia en Bogotá, en articulación con FIAN Colombia y la Red Nacional de Académicos por el Derecho Humano a la Alimentación Adecuada e Invitados Internacionales de Brasil e India.
-	Foro Internacional “Hablemos de Política Pública de Alimentación Escolar: Un diálogo Sur–Sur sobre el Derecho a la Alimentación en las Escuelas”, realizado el 13 de agosto en la Universidad del Valle en Cali, con la participación de expertos de Brasil e India.
-	El conversatorio “Saberes y sabores: la alimentación escolar como patrimonio vivo”, desarrollado el 15 de septiembre en Tuta, Boyacá, junto al alcalde Municipal de Tuta, el Ministerio de las Culturas, las Artes y los Saberes y las comunidades representadas por las cocineras tradicionales del mismo municipio. 
Estos fueron espacios en los que se promovió la reflexión y articulación intersectorial sobre la alimentación escolar y el tránsito del PAE a Política Pública. Este proceso, ampliamente participativo y territorializado, fortaleció las capacidades institucionales y la vinculación de actores locales que contribuyen a la construcción colectiva de una política pública basado en las voces y percepciones de los territorios.
Respecto a la ejecución de los recursos programados para el tercer trimestre, no se ejecutaron al 100% teniendo en cuenta lo siguiente:
- Cto. 037/2025: Terminó anticipadamente el 30 de abril de 2025. Se gestionó acta de liquidación para liberación de saldo RP.
-Cto. 049/2025: Terminó anticipadamente el 03 de septiembre de 2025. Se gestionó acta de liquidación para liberación de saldo RP.</t>
  </si>
  <si>
    <t>Documento de Política pública diseñada</t>
  </si>
  <si>
    <t>OE2. Aumentar la cobertura del Programa de Alimentación Escolar hasta alcanzar la universalidad, contribuyendo a la garantía de los derechos a la educación, la seguridad y soberanía alimentaria y nutricional de niños, niñas, adolescentes y jóvenes en el sistema educativo oficial, incluyendo el receso escolar, a través de los criterios de focalización de recursos disponibles; así como nuevas fuentes de financiación, que consideren la vulnerabilidad y las capacidades territoriales; mediante la implementación de lineamientos e instrumentos que permitan el seguimiento a la ejecución eficiente, transparente y la asignación progresiva de recursos.</t>
  </si>
  <si>
    <t>Planeación Institucional </t>
  </si>
  <si>
    <t>Plan Anual de Adquisiciones</t>
  </si>
  <si>
    <t>1.1.1.2 Desarrollar modelos de operación diferencial, con pertinencia territorial y enfoque étnico</t>
  </si>
  <si>
    <t>100-02</t>
  </si>
  <si>
    <t>Desarrollar las metodologías e instrumentos para la formulación, ejecución, seguimiento y evaluación de las políticas, planes, programas y proyectos estratégicos de la Unidad.</t>
  </si>
  <si>
    <t>Número de informes de seguimiento y evaluación</t>
  </si>
  <si>
    <t>Porcentaje</t>
  </si>
  <si>
    <t>n/a</t>
  </si>
  <si>
    <t>Informe que reporte los avances en el seguimiento y evaluación de los Programas y proyectos de la Unidad</t>
  </si>
  <si>
    <t>Durante el trimestre se consolidaron acciones técnicas, jurídicas y administrativas orientadas al fortalecimiento normativo, programático y operativo del Programa de Alimentación Escolar (PAE) y de la Unidad Administrativa Especial de Alimentación Escolar (UApA). Estas acciones incluyeron la actualización y modificación de normativas clave como la Resolución 335 de 2021 y sus memorias justificativas, la elaboración y ajuste de proyectos de decreto en coordinación con el MEN, y el desarrollo de propuestas de articulación con el Departamento Nacional de Planeación (DNP). Igualmente, se avanzó en la estructuración de documentos técnicos como la guía de implementación del PAE 2025, diagnósticos, anexos programáticos, propuestas de financiamiento y matrices de observaciones, con énfasis en la participación ciudadana, compras locales, alimentación saludable y sostenible, y mecanismos de seguimiento y evaluación. Se presentaron aportes normativos ante instancias como el Consejo de Estado, se elaboraron propuestas de modificación a leyes vigentes (Ley 715 de 2002 y Ley 1176 de 2007), y se tramitaron solicitudes de adiciones presupuestales. Asimismo, se fortalecieron los procesos de inspección y vigilancia, y se incorporaron observaciones de actores clave para la mejora continua del programa.</t>
  </si>
  <si>
    <t>Convergencia Regional</t>
  </si>
  <si>
    <t>Catalizador 5: Fortalecimiento institucional como motor de cambio para recuperar la confianza de la ciudadanía y para el fortalecimiento del vínculo Estado Ciudadanía</t>
  </si>
  <si>
    <t>Lucha contra la corrupción en las entidades públicas nacionales y territoriales</t>
  </si>
  <si>
    <t>OE6. Impulsar una gestión institucional transparente, participativa e innovadora, fortaleciendo el talento humano y optimizando los procesos internos, mediante el uso efectivo de la información, el desarrollo de capacidades y la promoción de una cultura organizacional orientada a la mejora continua y a los valores públicos.</t>
  </si>
  <si>
    <t>110 Dirección General - Planeación</t>
  </si>
  <si>
    <t>Direccionamiento estratégico</t>
  </si>
  <si>
    <t>110-01</t>
  </si>
  <si>
    <t>Elaborar y consolidar insumos asociados a la gestión institucional con el fin de reportar la información requerida por los grupos de valor o de interés</t>
  </si>
  <si>
    <t>Número de reportes o documentos elaborados</t>
  </si>
  <si>
    <t>(Número de reportes o documentos elaborados en el trimestre/Número de reportes o documentos requeridos en el trimestre)*100</t>
  </si>
  <si>
    <t>Durante el tercer trimestre de 2025, se realizaron los siguientes reportes e informes  que detallan la gestión, los avances y el cumplimiento de las metas y objetivos institucionales:
1.  Seguimiento Macrometas – Ruta Hambre Cero 2025 
2. Seguimiento a Compromisos de Gobierno UApA
3. Sinergia – Indicador de Cobertura PAE (ID 154) 
4. Informe de Seguimiento a Indicadores Concertados con Grupos Étnicos 
5. PIIP – Proyectos de Inversión Institucional 
6. Informe de gestión - Primer semestre 2025
En este sentido, la UApA consolidó avances significativos en la implementación del PAE y en el cumplimiento de los hitos de la Ruta Hambre Cero. Se alcanzó una cobertura promedio nacional del 78,3%, fortaleciendo la atención en municipios PDET y ampliando la modalidad de comida caliente en 12 Entidades Territoriales Certificadas. Asimismo, se avanzó en la implementación del enfoque diferencial con pueblos étnicos, el seguimiento al indicador de cobertura PAE (ID 154) y la ejecución del 72% de los proyectos de inversión institucional. Estos resultados reflejan una mejora en la planeación, gestión y articulación interinstitucional, orientada al cierre de brechas territoriales y al cumplimiento de las metas del Plan Nacional de Desarrollo.</t>
  </si>
  <si>
    <t>Informe reportes tercer trimestre de 2025</t>
  </si>
  <si>
    <t xml:space="preserve">Evaluación de resultados </t>
  </si>
  <si>
    <t xml:space="preserve">Seguimiento y evaluación del desempeño institucional </t>
  </si>
  <si>
    <t>110-02</t>
  </si>
  <si>
    <t>Identificar e implementar  acciones para optimizar las políticas de gestión y desempeño del Modelo Integrado de Planeación y Gestión, con el fin de aumentar el índice de desempeño institucional</t>
  </si>
  <si>
    <t>Porcentaje de cumplimiento plan de trabajo para el avance en la implementación políticas de gestión y desempeño del MIPG</t>
  </si>
  <si>
    <t>(Número de actividades ejecutadas en el trimestre /Número de actividades programadas para el trimestre)*100</t>
  </si>
  <si>
    <t>Acciones identificadas para ejecutar en el trimestre con el respectivo seguimiento</t>
  </si>
  <si>
    <t>1. Acciones identificadas para ejecutar en el trimestre con el respectivo seguimiento 
2. Informe consolidado de avances adelantados con corte al primer semestre</t>
  </si>
  <si>
    <t xml:space="preserve">
Ejecución de la actividades programadas en el plan de trabajo para el trimestre</t>
  </si>
  <si>
    <t>El 31 de julio se presentó al Comité Institucional de Gestión y Desempeño el informe de resultados del FURAG y la propuesta del plan MIPG 2025 que contiene las actividades para cerrar brechas identificadas en cada una de las políticas de gestión  para su aprobación.
Posteriormente, se emitió la circular interna No. 025 informando a líderes de proceso y equipos de trabajo la formalización del PLAN MIPG 2025 y se establecieron  criterios para realizar reporte de seguimiento mensual.
Dentro del avance financiero se registra un valor superior al programado para el periodo debido a la inclusión de una contratación adicional de acuerdo con lo requerido por el área</t>
  </si>
  <si>
    <t>1. Presentación Comité
2. Plan MIPG aprobado
3. Circular 025 de 2025</t>
  </si>
  <si>
    <t>110-03</t>
  </si>
  <si>
    <t xml:space="preserve">Definir y ejecutar acciones para la implementación Sistema Integrado de Gestión de la UApA en el marco de la mejora continua. </t>
  </si>
  <si>
    <t>Porcentaje de cumplimiento del plan de trabajo para  la  implementación del Sistema integrado de Gestión</t>
  </si>
  <si>
    <t>(Número de actividades ejecutadas en el trimestre/Número de actividades programadas para el trimestre)*100</t>
  </si>
  <si>
    <t xml:space="preserve">1. Acciones identificadas para ejecutar en el trimestre con el respectivo seguimiento </t>
  </si>
  <si>
    <t>Para el tercer trimestre se tenía programada una (1) actividad, la cual fue ejecutada en su totalidad. Esta corresponde a la finalización de la ejecución de las treinta (30) mesas de trabajo para la construcción y actualización de las caracterizaciones de proceso.
Adicionalmente, se cuenta con otra actividad de carácter permanente y a demanda, relacionada con la actualización de la documentación del Sistema Integrado de Gestión (SIG), en el marco del proceso de mejora continua.
La ejecución de las actividades y su detalle se encuentran consignados en el informe que se presenta como evidencia correspondiente al trimestre.
Dentro del avance financiero se registra un valor superior al programado para el periodo debido a la inclusión de una contratación adicional de acuerdo con lo requerido por el área</t>
  </si>
  <si>
    <t>Informe tercer trimestre</t>
  </si>
  <si>
    <t>110-04</t>
  </si>
  <si>
    <t xml:space="preserve">Elaborar reportes basados en el análisis de datos sobre la cobertura del Programa de Alimentación Escolar (PAE) para apoyar la toma de decisiones informadas </t>
  </si>
  <si>
    <t xml:space="preserve">Número de reportes de avance de cobertura PAE </t>
  </si>
  <si>
    <t>Sumatoria de reportes elaborados</t>
  </si>
  <si>
    <t xml:space="preserve">Reporte de avance de cobertura PAE remitido a los directivos de las dependencias y sus equipos de trabajo  </t>
  </si>
  <si>
    <t>Durante el tercer trimestre de la vigencia, se elaboraron tres informes correspondientes a los meses de junio, julio y agosto, relacionados con la información reportada sobre matrícula y el porcentaje de cobertura del Programa de Alimentación Escolar (PAE) en el SIMAT. Esta información se presenta desagregada por entidad territorial certificada, departamento, municipio y por las diferentes categorías poblacionales de los estudiantes.</t>
  </si>
  <si>
    <t>Reporte SIMAT junio 2025
Reporte SIMAT julio 2025
Reporte SIMAT agosto 2025</t>
  </si>
  <si>
    <t>Educación con Calidad</t>
  </si>
  <si>
    <t>Entiades públicas territoriales y nacionales fortalecidas</t>
  </si>
  <si>
    <t xml:space="preserve">Información y Comunicación </t>
  </si>
  <si>
    <t>Transparencia, acceso a la información pública y lucha contra la corrupción</t>
  </si>
  <si>
    <t>120 Dirección General - Comunicaciones</t>
  </si>
  <si>
    <t>Comunicación estratégica</t>
  </si>
  <si>
    <t>120-01</t>
  </si>
  <si>
    <t>Ejecutar una estrategia de comunicación a través de medios institucionales, para difundir al interior de la UApA y en todo el territorio nacional los temas estratégicos y logros del PAE.</t>
  </si>
  <si>
    <t>Estrategia de comunicación implementada</t>
  </si>
  <si>
    <t>Sumatoria de Informes de avance frente a la implementación de la estrategia de comunicación</t>
  </si>
  <si>
    <t>Informe de avance de ejecución de la estrategia.</t>
  </si>
  <si>
    <t xml:space="preserve">Se allegan los archivos en pdf  donde se consigna la información  detallada de las actividades realizadas durante el tercer trimestre </t>
  </si>
  <si>
    <t xml:space="preserve">Control Interno </t>
  </si>
  <si>
    <t>130 Dirección General - Control Interno</t>
  </si>
  <si>
    <t>Evaluación independiente y mejoramiento continuo</t>
  </si>
  <si>
    <t>130-01</t>
  </si>
  <si>
    <t xml:space="preserve">Formular, presentar e implementar el Plan Anual de Auditorias para la Unidad Administrativa Especial de Alimentación Escolar - Alimentos para Aprender </t>
  </si>
  <si>
    <t>Cumplimiento del Plan Anual de Auditorías de la vigencia</t>
  </si>
  <si>
    <t>Sumatoria de documentos elaborados</t>
  </si>
  <si>
    <t xml:space="preserve"> </t>
  </si>
  <si>
    <t>Elaboración y presentación de un (1) plan Anual de Auditoría basado en riesgos ante el Comité Institucional de Coordinación de Control Interno y ejecución. Una (1) evaluación del sistema de control interno, un (1) informe de PROMISE, un (1) informe de PQRSD, un (1) informe de evaluación a la gestión institucional, un (1) informe de eKogui, un (1) informe de austeridad del gasto, un (1) seguimiento al mapa de riesgos.</t>
  </si>
  <si>
    <t>Cumplimiento del Plan Anual de Audítorias de la vigencia</t>
  </si>
  <si>
    <t>Se ha logrado el avance del 75% de las actividades aprobadas en el Plan Anual de Auditorías, que fue aprobado el 11 de agosto de 2025. Se destaca que las actividades que corresponden al rol de asesoría y asistencia son desarrolladas por medio de diversos espacios de los cuales no se lleva una relación debido a la confidencialidad de la información de estos.</t>
  </si>
  <si>
    <t>Gestión con valores para resultados</t>
  </si>
  <si>
    <t xml:space="preserve">Defensa jurídica </t>
  </si>
  <si>
    <t>140 Dirección General - Jurídica</t>
  </si>
  <si>
    <t>Gestión Jurídica</t>
  </si>
  <si>
    <t>140-01</t>
  </si>
  <si>
    <t>Ejercer la defensa jurídica, así como asesorar en los diferentes requerimientos jurídicos que sean allegados a la entidad.</t>
  </si>
  <si>
    <t>Porcentaje de solicitudes de defensa jurídica y requerimientos jurídicos contestados oportunamente.</t>
  </si>
  <si>
    <t>Porcentaje de solicitudes de defensa jurídica y re</t>
  </si>
  <si>
    <t xml:space="preserve">Porcentaje </t>
  </si>
  <si>
    <t>Solicitudes de defensa jurídica respondidas oportunamente durante el trimestre</t>
  </si>
  <si>
    <t>Solicitudes de defensa jurídica o requerimeintos jurídicos atendidos oportunamente durante el trimestre.</t>
  </si>
  <si>
    <t>Se adjunta carpeta que contiene los soportes de las actividades realizadas para los requerimientos y la defensa judicial por abogado así:  1. Requerimientos (correo PDF y base de excel) . 2. Daniel Sanchez. 3. Martha Escobar 4. Victoria Ibarra</t>
  </si>
  <si>
    <t xml:space="preserve">Gestión presupuestal y eficiencia del gasto público </t>
  </si>
  <si>
    <t>1.1.2 Servicio de apoyo financiero a entidades territoriales para la ejecución de estrategias de permanencia con alimentación escolar</t>
  </si>
  <si>
    <t>1.1.2.1 Distribuir a las Entidades Territoriales Certificadas, los recursos del Presupuesto General de la Nación, destinados a cofinanciar la operación del Programa de Alimentación Escolar</t>
  </si>
  <si>
    <t>Implementación, seguimiento y evaluación de la política pública de alimentación escolar en el territorio</t>
  </si>
  <si>
    <t>200-01</t>
  </si>
  <si>
    <t>Distribuir a las entidades territoriales, los recursos del Presupuesto General de la Nación, destinados a cofinanciar la operación del Programa de Alimentación Escolar, atendiendo los criterios de focalización y priorización</t>
  </si>
  <si>
    <t>Porcentaje de recursos girados a las ETC</t>
  </si>
  <si>
    <t>(Recursos girados a la ETC en el trimestre/Recursos programados en el trimestre) *100</t>
  </si>
  <si>
    <t>C-2201-0700-5-20203J-2201079-03</t>
  </si>
  <si>
    <t>Distribución trimestral de recursos de acuerdo con el comportamiento histórico de las Transferencias a las ETC</t>
  </si>
  <si>
    <t xml:space="preserve">Relación de giros efectuados durante el tercer trimestre 2025. </t>
  </si>
  <si>
    <t>Distribuir a las entidades territoriales del Catatumbo, los recursos del Presupuesto General de la Nación, destinados a cofinanciar la operación del Programa de Alimentación Escolar, atendiendo los criterios de focalización y priorización.</t>
  </si>
  <si>
    <t>(Recursos girados a la ETC del Catatumbo en el trimestre/Recursos programados en el trimestre) *100</t>
  </si>
  <si>
    <t>C-2201-0700-5-20203JZ-2201079-03</t>
  </si>
  <si>
    <t xml:space="preserve"> 1.1.2.2 Hacer seguimiento a la operación y ejecución de los recursos del Programa de Alimentación Escolar asignados a las entidades territoriales</t>
  </si>
  <si>
    <t>200-03</t>
  </si>
  <si>
    <t>Realizar apoyo integral a la gestión institucional para la debida operación del PAE por parte de las Entidades Territoriales</t>
  </si>
  <si>
    <t>Apoyo a la gestión institucional realizado</t>
  </si>
  <si>
    <t>Número de informes consolidados del apoyo institucional realizado</t>
  </si>
  <si>
    <t>C-2201-0700-5-20203J-2201079-02</t>
  </si>
  <si>
    <t>Acciones de apoyo integral realizadas en el trimestre</t>
  </si>
  <si>
    <t>Informe de acciones de apoyo a la gestión institucional para la operación del PAE.</t>
  </si>
  <si>
    <t>Informe de acciones de apoyo a la gestión institucional para la operación del PAE III Trimestre 2025.</t>
  </si>
  <si>
    <t>Entidades públicas territoriales y nacionales fortalecidas</t>
  </si>
  <si>
    <t>OE5. Fortalecer las capacidades y competencias de las Entidades Territoriales Certificadas, Entidades Territoriales no Certificadas y otros actores que participan en la política pública de alimentación escolar, a través de acciones diferenciales de transferencia y gestión del conocimiento, que promuevan entornos escolares saludables y el desarrollo socioemocional, orientado a la alimentación saludable de NNAJ del sistema educativo, acorde con los lineamientos de la Unidad.</t>
  </si>
  <si>
    <t xml:space="preserve">Servicio al ciudadano </t>
  </si>
  <si>
    <t>200-04</t>
  </si>
  <si>
    <t>Atender requerimientos de apoyo y asistencia técnica en todo el territorio nacional en el marco de la operación del PAE.</t>
  </si>
  <si>
    <t>Apoyo y asistencia técnica brindada en todo el territorio nacional</t>
  </si>
  <si>
    <t>Sumatoria de informes de avance trimestral</t>
  </si>
  <si>
    <t xml:space="preserve">Informe de avance I trimestre </t>
  </si>
  <si>
    <t>Informe de avance II trimestre</t>
  </si>
  <si>
    <t>Informe de avance III trimestre</t>
  </si>
  <si>
    <t>Informe Trimestral de Desplazamiento de contratistas y tiquetes proyecto PAE</t>
  </si>
  <si>
    <t>Informe de avance IV trimestre</t>
  </si>
  <si>
    <t xml:space="preserve">Gobierno digital </t>
  </si>
  <si>
    <t>Plan Estratégico de Tecnologías de la Información y las Comunicaciones -­ PETI</t>
  </si>
  <si>
    <t>2 Fortalecimiento de los sistemas de información para la gestión de la Alimentación Escolar Nacional</t>
  </si>
  <si>
    <t>2.1 Fortalecer la gestión y el seguimiento del PAE a través de herramientas TIC</t>
  </si>
  <si>
    <t>2.1.1 Servicio de información en materia educativa</t>
  </si>
  <si>
    <t>2.1.1.1 Desarrollar y poner en marcha el sistema de información del PAE</t>
  </si>
  <si>
    <t>210 Subdirección de Información</t>
  </si>
  <si>
    <t>210-01</t>
  </si>
  <si>
    <t>Realizar el desarrollo de las mejoras y nuevos requerimientos del ecosistema SiPAE.</t>
  </si>
  <si>
    <t>Avance en el desarrollo de las mejoras y nuevos requerimientos en el SIPAE.</t>
  </si>
  <si>
    <t xml:space="preserve"> = % Ejecutado / % Planeado</t>
  </si>
  <si>
    <t>C-2201-0700-4-20203J-2201048-02</t>
  </si>
  <si>
    <t>Definir plan de trabajo relacionados con las actividades de desarrollo e implementación de las mejoras y nuevos requerimientos del ecosistema SIPAE correspondiente a las fases III y IV</t>
  </si>
  <si>
    <t>Ejecución de las actividades y entregables dentro del segundo trimestre de acuerdo con el trabajo definido.</t>
  </si>
  <si>
    <t>Ejecución de las actividades y entregables dentro del tercer trimestre de acuerdo con el trabajo definido.</t>
  </si>
  <si>
    <t>Ejecución de las actividades y entregables dentro del cuarto trimestre de acuerdo con el trabajo definido.</t>
  </si>
  <si>
    <t>210-02</t>
  </si>
  <si>
    <t>Administrar técnica y tecnológicamente el ecosistema SIPAE.</t>
  </si>
  <si>
    <t>Atención de solicitudes de servicio</t>
  </si>
  <si>
    <t xml:space="preserve"> = (# solicitudes atendidas / # solicitudes recibidas) *100</t>
  </si>
  <si>
    <t>Reporte trimestral de solicitudes atendidas primer trimestre.</t>
  </si>
  <si>
    <t>Reporte trimestral de solicitudes atendidas segundo trimestre.</t>
  </si>
  <si>
    <t>Reporte trimestral de solicitudes atendidas tercer trimestre.</t>
  </si>
  <si>
    <t>Detalle Actividades Atendidas</t>
  </si>
  <si>
    <t>Reporte trimestral de solicitudes atendias cuarto trimestre.</t>
  </si>
  <si>
    <t>OE4. Impulsar el control social y la transparencia, a partir de generación de condiciones para la participación incidente, que incluya el uso de la herramienta de información, seguimiento y monitoreo.</t>
  </si>
  <si>
    <t>210-03</t>
  </si>
  <si>
    <t>Prestar soporte a los sistemas de información (SIPAE) de la Unidad.</t>
  </si>
  <si>
    <t>Avance en la ejecución del plan de trabajo</t>
  </si>
  <si>
    <t xml:space="preserve"> = (# actividades ejecutadas / # actividades programadas) *100</t>
  </si>
  <si>
    <t>Reporte trimestral de solicitudes solucionadas segundo trimestre.</t>
  </si>
  <si>
    <t>Ejecución de las actividades y entregables programados para el tercer trimestre.</t>
  </si>
  <si>
    <t>Informe de casos reportados</t>
  </si>
  <si>
    <t>2.3 Promover el acceso y uso de la información del PAE para la toma de decisiones</t>
  </si>
  <si>
    <t>2.3.1 Servicio de monitoreo y seguimiento a partir de la analítica de datos del PAE</t>
  </si>
  <si>
    <t>2.3.1.1 Diseñar y actualizar un modelo de analítica de datos del Programa de Alimentación Escolar para la toma de decisiones</t>
  </si>
  <si>
    <t>210-04</t>
  </si>
  <si>
    <t>Definir un plan de trabajo para diseñar la base del modelo de análitica de datos del Programa de Alimentación Escolar para la toma de decisiones, mediante el alistamiento técnico, normativo y organizacional.</t>
  </si>
  <si>
    <t>Avance en la ejecución del plan de trabajo.</t>
  </si>
  <si>
    <t xml:space="preserve"> =(Número actividades ejecutadas / Número actividades programadas)*100</t>
  </si>
  <si>
    <t>C-2201-0700-4-20203J-2201092-02</t>
  </si>
  <si>
    <t>Ejecución de las actividades y entregables programados para el segundo trimestre.</t>
  </si>
  <si>
    <t xml:space="preserve">•  Informe proyecto analítica de datos
•  Borrador Resolución estructuración del Gobierno de Datos
•  Borrador Circular
•  Formato inventario de fuentes de información
•  URL repositorio de requerimientos: https://alimentosparaaprender.sharepoint.com/sites/subdireccioninformacion/Documentos%20compartidos/Forms/AllItems.aspx?id=%2Fsites%2Fsubdireccioninformacion%2FDocumentos%20compartidos%2F210%2EDOCUMENTOS%20APOYO%2FINSUMOS%20DE%20SEGUIMIENTO%20PAE%2F01%20PROCESAMIENTO%20FICHA%20ETC&amp;p=true&amp;ga=1
</t>
  </si>
  <si>
    <t>Ejecución de las actividades y entregables programados para el cuarto trimestre.</t>
  </si>
  <si>
    <t>2.2 Implementar mejoras tecnológicas para la gestión de la Unidad de Alimentos para Aprender</t>
  </si>
  <si>
    <t>2.2.1 Servicio de información implementado</t>
  </si>
  <si>
    <t>2.2.1.2 Desarrollo</t>
  </si>
  <si>
    <t>Mantenimiento y soporte</t>
  </si>
  <si>
    <t>210-05</t>
  </si>
  <si>
    <t>Apoyar con soporte en la infraestructura tecnológica de la UApA</t>
  </si>
  <si>
    <t>Avance en el soporte prestado a la infraestructura tecnológica de la UApA.</t>
  </si>
  <si>
    <t>Número de informes trimestrales de avance</t>
  </si>
  <si>
    <t>Numero</t>
  </si>
  <si>
    <t>C-2201-0700-4-20203J-2201094-02</t>
  </si>
  <si>
    <t>Informe de avance primer trimestre.</t>
  </si>
  <si>
    <t>Informe de avance segundo trimestre.</t>
  </si>
  <si>
    <t>Informe de avance tercer trimestre.</t>
  </si>
  <si>
    <t>Durante el tercer trimestre de 2025 se realizaron las siguientes actividades que permitieron asegurar la disponibilidad, rendimiento y eficiencia de los servicios desplegados en la nube Microsoft Azure:
1. Soporte y Mantenimiento de Infraestructura en Azure
2. Servicios y Recursos Soportados
3. Gestión de Costos con Enfoque de Soporte
4. Impacto del Soporte a la Unidad
5. Acciones Recomendadas para el Primer Semestre 2026</t>
  </si>
  <si>
    <t>Informe Semestral – Soporte Azure</t>
  </si>
  <si>
    <t>Informe de avance cuarto trimestre.</t>
  </si>
  <si>
    <t>Seguridad digital</t>
  </si>
  <si>
    <t>Plan de Seguridad y Privacidad de la Información</t>
  </si>
  <si>
    <t>210-06</t>
  </si>
  <si>
    <t>Definir e implementar un plan de trabajo alineado a los controles de la ISO 27001 con el fin de fortalecer la postura del Sistema de Gestión de Seguridad y Privacidad de la Información de la UApA.</t>
  </si>
  <si>
    <t>Avance en la ejecución del Plan de Trabajo del Sistema de Gestión de Seguridad y Privacidad de la Información 2025.</t>
  </si>
  <si>
    <t>Plan de trabajo 2025.
Ejecución de las actividades y entregables programados para el primer trimestre.</t>
  </si>
  <si>
    <t xml:space="preserve">Durante el tercer trimestre se avanzó con las siguientes actividades:
• Actualización de la política de seguridad y privacidad de la información y seguridad digital en la UApA (transición de la Norma ISO 27001 de la versión 2013 a la 2022), bajo la Resolución 533 de 2025
•  Actualización del MST - MN - 03 Manual de políticas de seguridad y privacidad de la información y seguridad digital de la UApA
• Actualización y ejecución del MST - PL - 01 Plan : Comunicación, sensibilización y concienciación en seguridad, privacidad de la información y seguridad digital
• Actualización del inventario de activos de información de las dependencias
• Actualización del MST - PR - 02 Procedimiento de Gestión de incidentes de seguridad y privacidad de la información y seguridad digital
• Formulación de los indicadores estratégicos de la SDI
•  Propuesta integrada del procedimiento para la identificación de
los requisitos legales y de otra índole del Sistema Integrado de
Gestión.
• Se inicia con el diligenciamiento del autodiagnóstico del MSPI
•  Se realizó reporte de las posibles vulnerabilidades a las que se puede encontrar expuesta la entidad para su validación, y evitar incidentes de seguridad.
•  Se gestionó la recolección de las bases de datos que contienen datos personales para el reporte ante la SIC, a través del sistema de información RNBD
</t>
  </si>
  <si>
    <t>210-07</t>
  </si>
  <si>
    <t>Definir un plan de trabajo para el diagnóstico y levantamiento de información del modelo de Arquitectura Empresarial definido para la Unidad, alineado con el marco de referencia de Aquitectura Empresarial (MRAE) del MinTIC.</t>
  </si>
  <si>
    <t>(Número de actividades ejecutadas / Número actividades programadas)*100</t>
  </si>
  <si>
    <t>Ejecución de las actividades y entregables programados para el trimestre</t>
  </si>
  <si>
    <t>Informe avance AE UApA</t>
  </si>
  <si>
    <t xml:space="preserve">Derecho Humano a la Alimentación </t>
  </si>
  <si>
    <t>Catalizador: C. Adecuación de
Alimentos</t>
  </si>
  <si>
    <t>Prácticas de alimentación saludable y adecuadas al curso de vida, poblaciones y territorios - Entornos de desarrollo que incentiven la alimentación saludable y adecuada</t>
  </si>
  <si>
    <t xml:space="preserve">Gestión del conocimiento y la innovación </t>
  </si>
  <si>
    <t>220 Subdirección de Análisis, Calidad e Innovación</t>
  </si>
  <si>
    <t>Gestión de la Alimentación escolar en el territorio</t>
  </si>
  <si>
    <t>220-01</t>
  </si>
  <si>
    <t>Actualizar los lineamientos, anexos técnicos, documentos e instrumentos que favorezcan la operación del Programa de Alimentación Escolar - PAE en el marco de los diferentes modelos de atención con pertinencia territorial y étnica.</t>
  </si>
  <si>
    <t>Porcentaje de avance en la ejecución del plan de trabajo</t>
  </si>
  <si>
    <t>(Número de actividades desarrolladas /Número de actividades programadas) * 100</t>
  </si>
  <si>
    <t>Plan de trabajo para Actualizar los lineamientos, anexos técnicos, documentos e instrumentos que favorezcan la operación del Programa de Alimentación Escolar - PAE en el marco de los diferentes modelos de atención  con pertinencia territorial y étnica.</t>
  </si>
  <si>
    <t>Avances en las actividades del plan de trabajo</t>
  </si>
  <si>
    <t xml:space="preserve">Se realizó la estructuración del documento guía de estudio de costos con enfoque diferencial para pueblos indígenas el cual fue llevado a la Submesa PAE de la CONTCEPI realizada el 29 y 30 de septiembre, el cual se encuentra en proceso de revisión por parte de los delegados indígenas.
Se diseñó el documento de Formalización laboral de personas manipuladoras de alimentos el cual se encuentra en revisión de la UApA y Ministerio de trabajo, teniendo en cuenta las mesas que se vienen desarrollando, de estos lineamientos adjuntos se destaca que contienen los conceptos, derechos y obligaciones principales que se derivan de la formalización laboral, entendida cómo el desarrollo y ejecución de la relación laboral en cumplimiento de la normativa vigente.
Se realizó el  documento de Plan de muestreo Microbiológico y Fisicoquímico en el PAE y la caja de herramientas
En cuanto al documento de evaluación de impacto ambiental y plan de mejora En el mes de julio se avanzó con el diseño y la construcción de la herramienta de EIA -Calculadora Ambiental del PAE-. En el mes de agosto la herramienta fue socializada y retroalimentada por parte de las ETC en el marco de la Asistencia Técnica - Espacio 2. Construcción de la Calculadora Ambiental del PAE-. Se convocaron a las 97 ETC, divididas en 6 grupos de región: Amazonas, Andina I, Andina II, Pacífico, Caribe, y Orinoquía; n el mes de septiembre, se avanzó con los ajustes de la Calculadora Ambiental la cual recogía los aportes de las ETC como resultado del Espacio 2. Posteriormente, esta última versión fue socializada y explicada en el marco de la Asistencia Técnica - Espacio 3. Aplicación de la Calculadora Ambiental-, con el propósito de realizar el primer diligenciamiento. Se convocaron a las 97 ETC, divididas en 6 grupos de región: Amazonas, Andina I, Andina II, Pacífico, Caribe, y Orinoquía. Se está avanzando con la redacción del Informe final de la evaluación de impacto ambiental.
Se realizaron las siguientes notas técnicas las cuales se encuentran en proceso de revisión y ajuste para la publicación: 1. Educación Alimentaria y Nutricional y entornos escolares: un vínculo clave para promover alimentación saludable en el PAE; 2. Acciones innovadoras y buenas prácticas para la operación del Programa de Alimentación Escolar - PAE, 3. Plan de muestreo sanitario: garantía de calidad e inocuidad en el Programa de Alimentación Escolar; 4. Manejo ambiental en el Programa de Alimentación Escolar: una apuesta por la sostenibilidad y el fortalecimiento territorial. 5. Articulación del PAE con la Agricultura Campesina, Familiar, Étnica y Comunitaria (ACFEC) y los Pequeños Productores Agropecuarios, 6. Incorporación de tecnologías limpias en el Programa de Alimentación Escolar
se avanzó en el Plan de Acción de la Caracterización Bioquímica de Mecanismos Tradicionales, Ancestrales e Innovadores de Almacenamiento, Conservación y Preparación de Alimentos en el Marco del PAE con Enfoque Diferencial; en el mes de diciembre se entregará el documento final
</t>
  </si>
  <si>
    <t>Documentos Técnicos
Notas Técnicas</t>
  </si>
  <si>
    <t>220-02</t>
  </si>
  <si>
    <t>Desarrollar estrategias sectoriales e intersectoriales que favorezcan la gobernanza territorial en alimentación escolar.</t>
  </si>
  <si>
    <t>Plan de trabajo para Desarrollar estrategias sectoriales e intersectoriales que favorezcan la gobernanza territorial en alimentación escolar.</t>
  </si>
  <si>
    <t>Listados de Asistencia
Grabación de la Jornada
Presentación de la Jornada</t>
  </si>
  <si>
    <t>1.1.1.1 Brindar orientaciones técnicas en la calidad y pertinencia de la prestación del servicio de alimentación escolar</t>
  </si>
  <si>
    <t>230 Subdirección de Fortalecimiento</t>
  </si>
  <si>
    <t>Participación y control social de la política pública de alimentación escolar.</t>
  </si>
  <si>
    <t>230-01</t>
  </si>
  <si>
    <t>Desarrollar el plan integral de asistencia técnica para el fortalecimiento de la gestión en los territorios</t>
  </si>
  <si>
    <t>Plan integral de asistencia técnica para el fortalecimiento de la gestión en los territorios desarrollado</t>
  </si>
  <si>
    <t>Sumatoria de informes frente al avance del plan integral de asistencia técnica</t>
  </si>
  <si>
    <t>Informe de avance en la implementación del Plan de Asistencia Técnica</t>
  </si>
  <si>
    <t>Informe soporte del consolidad del plan de asistencia técnicas</t>
  </si>
  <si>
    <t xml:space="preserve">Participación ciudadana en la gestión pública </t>
  </si>
  <si>
    <t>230-02</t>
  </si>
  <si>
    <t xml:space="preserve">Desarrollar el modelo de operación territorial que permita el fortalecimiento de capacidades técnicas de los actores PAE </t>
  </si>
  <si>
    <t>Modelo de operación territorial desarrollado</t>
  </si>
  <si>
    <t>Sumatoria de informes</t>
  </si>
  <si>
    <t xml:space="preserve">Informe del desarrollo del modelo de operación territorial </t>
  </si>
  <si>
    <t>Informe del desarrollo del modelo de operación territorial</t>
  </si>
  <si>
    <t xml:space="preserve">Informe con acciones de fortalecimiento implementadas en la operación PAE en atención al avance y actualización de los tableros de seguimiento en coherencia con las entidades a cargo de los profesionales, mantener la actualización de las fichas de información, aporte y registro de las asistencias técnicas requeridas en el seguimiento, elaboración de las actas de asistencia técnica.  Para el tercer trimestre de la vigencia 2025 se ejecutaron recursos con un porcentaje del 79%, correspondientes a la ejecución de 19 contratos por prestación de servicios (OPS). Sin embargo, la baja ejecución de recursos se presentó debido a que algunos contratos que se encontraban en etapa contractual no se lograron perfeccionar en los tiempos proyectados. </t>
  </si>
  <si>
    <t>200-05</t>
  </si>
  <si>
    <t>Consolidar el informe de Operación del Programa de Alimentación Escolar (PAE) INOP</t>
  </si>
  <si>
    <t>Indorme de Operación del programa de Alimentación Escolar (PAE) INOP publicados en pág . Web</t>
  </si>
  <si>
    <t xml:space="preserve">Sumatoria de informes INOP </t>
  </si>
  <si>
    <t>Informes de Operación del Programa de Alimentación Escolar (PAE) INOP publicados</t>
  </si>
  <si>
    <t>Informes de operación correspondientes a la implementación del PAE</t>
  </si>
  <si>
    <t xml:space="preserve">Durante el tercer trimestre de 2025 se consolidaron y publicaron en la página web de la UApA los INOP correspondientes a los meses de Junio, Julio y Agosto de 2025 </t>
  </si>
  <si>
    <t>INOP Publicados en la página web periodos Junio, Julio y Agosto 2025</t>
  </si>
  <si>
    <t>230-04</t>
  </si>
  <si>
    <t>Desarrollar acciones para el fortalecimiento de la gestión de modelos de operación implementados por parte de las entidades territoriales, de forma articulada con el plan de asistencia y seguimiento de la UApA.</t>
  </si>
  <si>
    <t>Acciones para el fortalecimiento territorial en la gestión de los modelos de operación</t>
  </si>
  <si>
    <t>Sumatoria de informes con acciones de fortalecimiento implementadas en la operación PAE</t>
  </si>
  <si>
    <t>Informe con acciones de fortalecimiento implementadas en la operación PAE</t>
  </si>
  <si>
    <t>Informe con acciones de fortalecimiento implementadas en la operación PAE en atención al avance y actualización de los tableros de seguimiento en coherencia con las entidades a cargo de los profesionales, mantener la actualización de las fichas de información, aporte y registro de las asistencias técnicas requeridas en el seguimiento, elaboración de las actas de asistencia técnica.  Para el tercer trimestre de la vigencia 2025 se ejecutaron recursos con un porcentaje del 79%, correspondientes a la ejecución de 19 contratos por prestación de servicios (OPS)</t>
  </si>
  <si>
    <t xml:space="preserve">Talento Humano </t>
  </si>
  <si>
    <t xml:space="preserve">Integridad </t>
  </si>
  <si>
    <t>240 Subdirección de Gestión Corporativa</t>
  </si>
  <si>
    <t>Gestión del Talento Humano</t>
  </si>
  <si>
    <t>240-01</t>
  </si>
  <si>
    <t>Programar, ejecutar y evaluar las actividades para el fomento de la política pública de integridad, transparencia y lucha contra la corrupción, con el propósito de fortalecer el sentido de pertenencia y vocación del servicio público.</t>
  </si>
  <si>
    <t>Actividades para el fomento de la política pública de integridad, transparencia y lucha contra la corrupción programadas y ejecutadas</t>
  </si>
  <si>
    <t xml:space="preserve">Sumatoria de reporte de las actividades ejecutadas para la divulgación del código de ética e integridad </t>
  </si>
  <si>
    <t xml:space="preserve">Número </t>
  </si>
  <si>
    <t xml:space="preserve">Reporte de las actividades del código de ética realizadas </t>
  </si>
  <si>
    <t>Se realiza conmemoración del día del servidor público enfocando la actividad en la adopción del código de integridad por parte de los colaboradores de la Unidad.</t>
  </si>
  <si>
    <t>Informe de la actividad realizada.</t>
  </si>
  <si>
    <t>Talento Humano</t>
  </si>
  <si>
    <t>Plan Anual de Vacantes</t>
  </si>
  <si>
    <t>240-02</t>
  </si>
  <si>
    <t xml:space="preserve">Ejecutar el plan anual de vacantes como instrumento de planificación, administración y actualización de la información del talento humano </t>
  </si>
  <si>
    <t xml:space="preserve">Actividades del plan de vacantes realizadas </t>
  </si>
  <si>
    <t>Sumatoria de reportes de las actividades del plan de vacantes realizadas</t>
  </si>
  <si>
    <t xml:space="preserve">Reporte de las actividades del plan de vacante realizadas </t>
  </si>
  <si>
    <t>La relación de número de empleos actualizados en el aplicativo SIMO / Total de empleos registrados en SIMO X 100, no ha sido modificado</t>
  </si>
  <si>
    <t>Relación de número de empleos actualizados en el aplicativo SIMO</t>
  </si>
  <si>
    <t>Plan Institucional de Capacitación</t>
  </si>
  <si>
    <t>240-03</t>
  </si>
  <si>
    <t xml:space="preserve">Fortalecer las habilidades, capacidades y conocimientos de los servidores públicos a través de la ejecución de actividades y su evaluación conforme a lo establecido en el plan institucional de capacitación </t>
  </si>
  <si>
    <t xml:space="preserve">Actividades de capacitación realizadas </t>
  </si>
  <si>
    <t>Sumatoria de reportes de las actividades de capacitación realizadas</t>
  </si>
  <si>
    <t>Reporte de las actividades de capacitación realizadas</t>
  </si>
  <si>
    <t>"Durante el tercer trimestre de la vigencia actual se realizaron capacitaciones en:
- Normas internacionales de auditoria
- Relaciones interpersonales
- Seguridad y salud en el trabajo
- Sostenibilidad ambiental – Huella ecológica
- Trabajo en equipo
- Habilidades para gestionar la carga laboral
- Inteligencia artificial
- Lenguaje claro
- Liderazgo efectivo
- Manejo de archivos en equipo
- Código general disciplinario"</t>
  </si>
  <si>
    <t>Evidencias de las capacitaciones relacionadas durante el periodo</t>
  </si>
  <si>
    <t>Plan de Incentivos Institucionales</t>
  </si>
  <si>
    <t>240-04</t>
  </si>
  <si>
    <t xml:space="preserve">Programar, ejecutar y evaluar las actividades de bienestar para los servidores públicos de la Unidad que contribuyan a mejorar su calidad de vida.  </t>
  </si>
  <si>
    <t xml:space="preserve">Actividades de bienestar realizadas </t>
  </si>
  <si>
    <t>Sumatoria de reportes de las actividades de bienestar realizadas</t>
  </si>
  <si>
    <t>Reporte de las actividades de bienestar realizadas</t>
  </si>
  <si>
    <t>"Durante el tercer trimestre de la vigencia actual se realizaron las siguientes actividades de bienestar:
- Actividades de Integración (Celebración de cumpleaños / Jornada deportiva)
- Campaña de buen trato
- Charla adaptación al cambio
- Charla sobre inteligencia artificial
- Charla sobre manejo de archivos en equipo
- Código de Integridad
- Desvinculación laboral - Prepensionados
- Entorno laboral saludable -Carrera de la mujer
- Feria de emprendimientos
- Feria de servicios
- Habilidades para gestionar la carga laboral
- Medición de clima y cultura organizacional
- Prevención de riesgo cardiovascular - Tamizaje
- Prevención de riesgo visual – Tamizaje
- Relaciones interpersonales
- Sala amiga lactante
- Salario emocional
- Taller de liderazgo efectivo
- Taller equilibrio trabajo vida – Gestión del tiempo
- Vacaciones recreativas"</t>
  </si>
  <si>
    <t>Evidencias de las actividades realizadas durante el periodo</t>
  </si>
  <si>
    <t>Plan de Trabajo Anual en Seguridad y Salud en el Trabajo</t>
  </si>
  <si>
    <t>240-05</t>
  </si>
  <si>
    <t>Programar, ejecutar y evaluar las actividades contempladas en el plan anual de trabajo del SST para el cumplimiento de los estándares mínimos requeridos por la norma</t>
  </si>
  <si>
    <t xml:space="preserve">Actividades del SST programadas, ejecutadas y evaluadas </t>
  </si>
  <si>
    <t>Sumatoria de reportes de las actividades ejecutadas</t>
  </si>
  <si>
    <t>Reporte de cumplimiento de las actividades de Salud y Seguridad en el Trabajo</t>
  </si>
  <si>
    <t>"Durante el tercer trimestre de la vigencia actual se realizaron las siguientes actividades relacionadas con Seguridad y Salud en el Trabajo:
- Gestión integral
- Gestión de la Salud
- Gestión de peligros y riesgos
- gestión de amenazas
- Verificación del SG - SST
- Mejora"</t>
  </si>
  <si>
    <t>Plan de Previsión de Recursos Humanos</t>
  </si>
  <si>
    <t>240-06</t>
  </si>
  <si>
    <t>Ejecutar el plan previsión de recursos humanos a través de la provisión efectiva de los empleos vacantes</t>
  </si>
  <si>
    <t xml:space="preserve">Actividades para la provisión de los empleos realizadas </t>
  </si>
  <si>
    <t xml:space="preserve">Sumatoria de reportes de las actividades para la provisión de los empleos realizadas </t>
  </si>
  <si>
    <t>Reporte de provisión de empleos</t>
  </si>
  <si>
    <t xml:space="preserve">En el III Trimestre 2025 se registraron 03 vacantes definitivas: Profesional Universitario 2044 11 Dos (2) (2023 - 2024) y Profesional Universitario 2044 09 Una (1) (2025) de la cual se adjunta copia. </t>
  </si>
  <si>
    <t xml:space="preserve">Compras y contratación pública </t>
  </si>
  <si>
    <t>Gestión Contractual y Adquisiciones</t>
  </si>
  <si>
    <t>240-07</t>
  </si>
  <si>
    <t xml:space="preserve">Elaborar y revisar la documentación requerida para la contratación de los bienes y servicios de la entidad en las diferentes etapas de contratación, conforme a las necesidades planteadas por las dependencias de la Unidad  </t>
  </si>
  <si>
    <t>Avance en la gestión contractual en sus diferentes etapas</t>
  </si>
  <si>
    <t>Numero de informes de la gestión contractual en sus diferentes etapas</t>
  </si>
  <si>
    <t xml:space="preserve">Informe de estado de la contratación </t>
  </si>
  <si>
    <t>Dando seguimiento al plan anual de adquisiciones de la entidad, en el periodo correspondiente al tercer trimestre del presente año con corte a 30 de septiembre de 2025 y teniendo en cuenta el PAA en su versión del 23 de septiembre de 2025</t>
  </si>
  <si>
    <t>SEGUIMIENTO PLAN ANUAL DE ADQUISICIONES – TERCER TRIMESTRE</t>
  </si>
  <si>
    <t xml:space="preserve">Gestión documental </t>
  </si>
  <si>
    <t>Plan Institucional de Archivos de la Entidad ­PINAR</t>
  </si>
  <si>
    <t>Gestión Documental</t>
  </si>
  <si>
    <t>240-08</t>
  </si>
  <si>
    <t>Definir e implementar las estrategias institucionales de gestión documental de la información generada por la Unidad</t>
  </si>
  <si>
    <t>Estrategias institucionales para la función archivística definidas e implementadas</t>
  </si>
  <si>
    <t>Sumatoria de informes de avance estrategias implementadas</t>
  </si>
  <si>
    <t xml:space="preserve">Informe de las estrategias implementadas en el período </t>
  </si>
  <si>
    <t>Avance de la propuesta de actualización</t>
  </si>
  <si>
    <t>Plan Anticorrupción y de Atención al Ciudadano</t>
  </si>
  <si>
    <t>Relación Estado Ciudadano</t>
  </si>
  <si>
    <t>240-09</t>
  </si>
  <si>
    <t>Hacer el seguimiento al aplicativo de Atención al Ciudadano (ORFEO), a través de la verificación, soporte e identificación de mejoras</t>
  </si>
  <si>
    <t xml:space="preserve">Avance de las acciones del aplicativo de Atención al Ciudadano (ORFEO) </t>
  </si>
  <si>
    <t>Sumatoria de reportes de avance de las acciones ejecutadas del SAC</t>
  </si>
  <si>
    <t>Informe de avance de las acciones de SAC</t>
  </si>
  <si>
    <t>Gestión Financiera</t>
  </si>
  <si>
    <t>240-010</t>
  </si>
  <si>
    <t>Revisar, analizar, registrar y controlar las actividades financieras derivadas de los hechos económicos de la Unidad, con el propósito de fortalecer la gestión financiera y contribuir al  cumplimiento de las actividades misionales.</t>
  </si>
  <si>
    <t>Revisión y registro de las operaciones económicas</t>
  </si>
  <si>
    <t xml:space="preserve">Reporte e informe de las actividades ejecutadas </t>
  </si>
  <si>
    <t>Apoyar el trámite para realizar el pago oportuno de las obligaciones a cargo de la entidad, para el desarrollo de su actividad misional de acuerdo con la normatividad vigente y lineamientos del Ministerio de Hacienda y Crédito Público</t>
  </si>
  <si>
    <t>INFORME Y REPORTE DE ACTIVIDADES PLAN DE ACCIÓN OPS TESORERÍA III TRIMESTRE</t>
  </si>
  <si>
    <t>240-011</t>
  </si>
  <si>
    <t>Programar y ejecutar las actividades a cargo de la Subdirección de Gestión Corporativa que permitan la mejora continua de los procesos de apoyo de la Entidad.</t>
  </si>
  <si>
    <t>Actividades ejecutadas para la mejora continua de los procesos de apoyo de la Entidad.</t>
  </si>
  <si>
    <t xml:space="preserve">Sumatoria de informes de actividades ejecutadas para la mejora continua de los procesos de apoyo de la Entidad. </t>
  </si>
  <si>
    <t xml:space="preserve">Informe de las actividades ejecutadas </t>
  </si>
  <si>
    <t>240-013</t>
  </si>
  <si>
    <t>Articular las acciones requeridas para la implementación del rediseño institucional y la formalización laboral que contribuyan al fortalecimiento del Programa de Alimentación Escolar</t>
  </si>
  <si>
    <t xml:space="preserve">Actividades de rediseño institucional realizadas </t>
  </si>
  <si>
    <t>Sumatoria de reportes de las actividades realizadas</t>
  </si>
  <si>
    <t>Reporte de actividades realizadas</t>
  </si>
  <si>
    <t>Gestión Administrativa</t>
  </si>
  <si>
    <t>240-014</t>
  </si>
  <si>
    <t>Atender requerimientos logísticos para la realización de eventos programados en el marco del Programa de Alimentación Escolar</t>
  </si>
  <si>
    <t>Requerimientos logísticos atendidos</t>
  </si>
  <si>
    <t>Informe de avance trimestral</t>
  </si>
  <si>
    <t>x|</t>
  </si>
  <si>
    <t>PLAN. FÍSICO TR - III</t>
  </si>
  <si>
    <t>META</t>
  </si>
  <si>
    <t>PROG.</t>
  </si>
  <si>
    <t xml:space="preserve">EJECUCIÓN </t>
  </si>
  <si>
    <t>% EJEC.
ACUMU.</t>
  </si>
  <si>
    <t>TR I</t>
  </si>
  <si>
    <t>TR II</t>
  </si>
  <si>
    <t>TR III</t>
  </si>
  <si>
    <t>Oficina de Control Interno</t>
  </si>
  <si>
    <t>Dirección General - Planeación</t>
  </si>
  <si>
    <t>Dirección General - Comunicaciones</t>
  </si>
  <si>
    <t>Dirección General - Jurídica</t>
  </si>
  <si>
    <t>Subdirección General</t>
  </si>
  <si>
    <t>Dirección General</t>
  </si>
  <si>
    <t>Subdirección de Análisis, Calidad e Innovación</t>
  </si>
  <si>
    <t>Subdirección de Fortalecimiento</t>
  </si>
  <si>
    <t>Subdirección de Información</t>
  </si>
  <si>
    <t>Subdirección de Gestión Corporativa</t>
  </si>
  <si>
    <t>TOTAL</t>
  </si>
  <si>
    <t>PLAN. FINANCIERO</t>
  </si>
  <si>
    <t>PROG. ACUMULADO 
TR III</t>
  </si>
  <si>
    <t>EJECUCIÓN ACUMULADA</t>
  </si>
  <si>
    <t>% EJEC.
TR III</t>
  </si>
  <si>
    <t>%ACUM. TR III</t>
  </si>
  <si>
    <t xml:space="preserve">% EJEC TOTAL </t>
  </si>
  <si>
    <t>TRII</t>
  </si>
  <si>
    <t>TRIII</t>
  </si>
  <si>
    <t>TOTAL ACUMULADA</t>
  </si>
  <si>
    <t>Dirección General  - Control Interno</t>
  </si>
  <si>
    <t xml:space="preserve">Subdirección 
General </t>
  </si>
  <si>
    <t>Total</t>
  </si>
  <si>
    <r>
      <t xml:space="preserve">Se realizó giro de recursos de inversión del PGN 2025 en los meses de </t>
    </r>
    <r>
      <rPr>
        <b/>
        <sz val="10"/>
        <color rgb="FF000000"/>
        <rFont val="Aptos Narrow"/>
        <family val="2"/>
        <scheme val="minor"/>
      </rPr>
      <t>julio</t>
    </r>
    <r>
      <rPr>
        <sz val="10"/>
        <color rgb="FF000000"/>
        <rFont val="Aptos Narrow"/>
        <family val="2"/>
        <scheme val="minor"/>
      </rPr>
      <t xml:space="preserve"> y </t>
    </r>
    <r>
      <rPr>
        <b/>
        <sz val="10"/>
        <color rgb="FF000000"/>
        <rFont val="Aptos Narrow"/>
        <family val="2"/>
        <scheme val="minor"/>
      </rPr>
      <t>agosto</t>
    </r>
    <r>
      <rPr>
        <sz val="10"/>
        <color rgb="FF000000"/>
        <rFont val="Aptos Narrow"/>
        <family val="2"/>
        <scheme val="minor"/>
      </rPr>
      <t xml:space="preserve"> para cofinanciación del  PAE regular. 
El total de giros programados para el tercer trimestre de 2025  fue de</t>
    </r>
    <r>
      <rPr>
        <b/>
        <sz val="10"/>
        <color rgb="FF000000"/>
        <rFont val="Aptos Narrow"/>
        <family val="2"/>
        <scheme val="minor"/>
      </rPr>
      <t xml:space="preserve"> $883.361.379.016</t>
    </r>
    <r>
      <rPr>
        <sz val="10"/>
        <color rgb="FF000000"/>
        <rFont val="Aptos Narrow"/>
        <family val="2"/>
        <scheme val="minor"/>
      </rPr>
      <t xml:space="preserve">, de los cuales se ejecutó un giro efectivo de </t>
    </r>
    <r>
      <rPr>
        <b/>
        <sz val="10"/>
        <color rgb="FF000000"/>
        <rFont val="Aptos Narrow"/>
        <family val="2"/>
        <scheme val="minor"/>
      </rPr>
      <t>$700.000.000.000</t>
    </r>
    <r>
      <rPr>
        <sz val="10"/>
        <color rgb="FF000000"/>
        <rFont val="Aptos Narrow"/>
        <family val="2"/>
        <scheme val="minor"/>
      </rPr>
      <t xml:space="preserve">, presentándose una diferencia de </t>
    </r>
    <r>
      <rPr>
        <b/>
        <sz val="10"/>
        <color rgb="FF000000"/>
        <rFont val="Aptos Narrow"/>
        <family val="2"/>
        <scheme val="minor"/>
      </rPr>
      <t>$183.361.379.016</t>
    </r>
    <r>
      <rPr>
        <sz val="10"/>
        <color rgb="FF000000"/>
        <rFont val="Aptos Narrow"/>
        <family val="2"/>
        <scheme val="minor"/>
      </rPr>
      <t xml:space="preserve"> entre el recurso programado y el girado. Esta diferencia obedece a que los giros previstos para el mes de septiembre no se efectuaron, al estar condicionados al cumplimiento de ciertas obligaciones por parte de las ETC, específicamente la radicación de la herramienta PFT 2025. Actualmente se encuentra en proceso de validación dicha condición, cuyo plazo fue establecido para el mes de septiembre. El giro de  los recursos pendientes se proyecta para  las primeras semanas del mes de octubre 2025 a aquellas ETC que cumplan con los requisitos establecidos.</t>
    </r>
  </si>
  <si>
    <r>
      <rPr>
        <b/>
        <sz val="10"/>
        <color rgb="FF000000"/>
        <rFont val="Aptos Narrow"/>
        <family val="2"/>
        <scheme val="minor"/>
      </rPr>
      <t xml:space="preserve">1.	Construcción árbol de problemas:
</t>
    </r>
    <r>
      <rPr>
        <sz val="10"/>
        <color rgb="FF000000"/>
        <rFont val="Aptos Narrow"/>
        <family val="2"/>
        <scheme val="minor"/>
      </rPr>
      <t xml:space="preserve">-	CADENA DE VALOR - ÁRBOL DE PROBLEMAS PPAE
-	Cuadro resumen - información incluida en el árbol de problemas
-	Lineamientos normativos y jurisprudenciales - Metaproblemas PPAE 
-	Matriz de relación Vester
-	Meta problema nacional
-	RELACIÓN METAPROBLEMAS Y MARCO TEÓRICO 
</t>
    </r>
    <r>
      <rPr>
        <b/>
        <sz val="10"/>
        <color rgb="FF000000"/>
        <rFont val="Aptos Narrow"/>
        <family val="2"/>
        <scheme val="minor"/>
      </rPr>
      <t xml:space="preserve">2.	Registros e informes de los conversatorios realizados
3.	INFORME ACTUALIZADO VALORACIÓN TALLERES
</t>
    </r>
    <r>
      <rPr>
        <sz val="10"/>
        <color rgb="FF000000"/>
        <rFont val="Aptos Narrow"/>
        <family val="2"/>
        <scheme val="minor"/>
      </rPr>
      <t>4.	INFORME AGOSTO RESPUESTA VALORACIÓN TALLERES TERRITORIALES 
5.	Valoración de las Jornadas Participativas Territoriales para UAPA</t>
    </r>
  </si>
  <si>
    <t>1. Modificación_resolución
2. Guía de implementación
3. Anexo 4.7 Seguimiento y evaluación
4. Anexo 2.13 Estructuración y contratación
5. Anexo 2.10 Participación Ciudadana
6. Anexo 2.8 Guía análisis sector_estudio_costos
7. Anexo 2.5 Compras_Locales versión
8. Anexo 2.3 Alimentación Saludable y Sostenible versión 
9. Anexo 1.1 Diagnóstico del PAE
10.PL AMBIENTES ESCOLARES ALIMENTARIOS SALUDABLES  SOCIEDAD CIVIL 2025 
11. Propuesta artículos financiación para ley de financiamiento
12. Propuesta DNP PAE integrada y ajustada
13. Proyecto de decreto MEN
14. Observaciones PD IV  - MEN UApA
15. Proyecto de decreto IV ajustado según matriz observaciones
16. Memoria justificativa- LCS según matriz observaciones
17. Observaciones PD IV  - MEN UApA 11082025-2
18. Modificacion_res_335_2021
19. Memoria Justificativa actualización res UApA
20. Aporte a consulta del consejo de estado
21. Modificacion_res_335_2021
22. Artículo modificatorio Ley 715 de 2002
23. LEY_1176_2007
24. Propuesta DNP PAE integrada
25. Proyecto Decreto UAPA delegación IVC ajustado luego reunión MEN  
26. Memoria Justificativa Decreto UAPA delegación IVC
27. BD_OBSERVACIONES_CONSIDERACIONES
28. Solicitud de adiciones presupuestales
29. Presentación Inspección y vigilancia UApA</t>
  </si>
  <si>
    <t>Durante el tercer trimestre de 2025, la estrategia de comunicación de la Unidad Administrativa Especial de Alimentación Escolar (UApA) avanzó de manera integral en los frentes institucional, territorial y digital, consolidando acciones orientadas a la visibilización del Programa de Alimentación Escolar (PAE), el fortalecimiento de la confianza pública y la articulación interinstitucional.
Se realizaron más de 585 publicaciones audiovisuales, entre reels, clips, entrevistas, boletines y transmisiones, distribuidas en plataformas como TikTok, Instagram, Facebook y X. Estas incluyeron contenidos pedagógicos, testimoniales, institucionales y territoriales, destacando temáticas como inocuidad, avances regionales, política pública y derechos alimentarios.
Asimismo, se produjo y difundió material gráfico de alto impacto: más de 500 piezas visuales entre carruseles, banners, infografías, historias, portadas y plantillas diseñadas para campañas conmemorativas, mensajes educativos y llamados a la acción ciudadana. Entre ellas, se destacan campañas como "Carrusel Canastas vacacionales", "Carrusel de la mujer afrodescendiente", "Carrusel Saberes que alimentan" y publicaciones como “Invitación Política Pública”, “Calendario semana de la salud”, “Seguridad Digital”, entre otros.
A nivel digital, se realizaron ajustes técnicos y estructurales al sitio web, incluyendo mejoras en accesibilidad móvil, actualización de secciones clave como control interno, transparencia y contratación, y la carga de resoluciones, noticias y respuestas ciudadanas. Se implementó un dashboard de seguimiento mensual, se actualizaron formatos y se consolidaron herramientas para enlaces territoriales.                                                                                                                            La diferencia que se presenta en la gestión de recursos ,teniendo como base lo programado con lo ejecutado, el cual arroja un 43% de ejecución, se deriva de la proyección realizada en la programación de la actividad denominada “Prestación de servicios de divulgación y difusión parea la promoción del Programa de alimentación Escolar (PAE) en diferentes medios de comunicación nacionales, regionales, comunitarios, tradicionales y alternativos”, la cual tiene un presupuesto de 600 millones de pesos y de los cuales se habían programado 200 millones para el presente trimestre, sin embargo, se han presentado  retrasos en  la presentación de propuestas por parte de RTVC, en las  propuestas presentadas, se han detectado inconsistencias en los valores, generando reprocesos y devoluciones por parte  de la UNIDAD DE ALIMENTOS PARA PRENDER, ocasionando retrasos en el proceso de gestión de contratación, igualmente, los procesos de gestión de contratación tuvieron algunos retrasos con algunos contratistas, que estaban programados para el presente trimestre, los cuales iniciaron en el mes de agosto</t>
  </si>
  <si>
    <t>Se allegan a la carpeta de soportes del tercer trimestre, un total de 14 documentos que dan cuenta de gestión realizada. A continuación se detallan: Estatuto de auditoría interna, plan anual de auditoría ejecutivo V2, Resolución 451 del 23 de julio de 2025, certificado contratación CGR junio 2025, certificado contratación CGR julio 2025, certificado contratación CGR agosto 2025, informe austeridad y eficiencia del gasto público II trimestre 2025, obras inconclusas junio 2025, obras inconclusas julio 2025, obras inconclusas agosto 2025, auditoría al procedimiento de numeración de actos administrativos, diligenciamiento planilla ekogui del I semestre 2025, auditoría al proceso GAET - Gestión de la alimentación escolar en territorio y el acta del CICCI del 11 de agosto debidamente firmada.</t>
  </si>
  <si>
    <t xml:space="preserve">1.    En cuanto al avance financiero se cumplió con el 100% de lo programado sobre lo ejecutado. 2. En materia de requerimientos y otros se atendió un total de 246 PQRS. 3. En defensa judicial: 3.1 Acciones constitucionales: Se presentó recurso de apelación en el expediente radicado No 2023-00079-00 del Tribunal Administrativo del Tolima por el profesional Universitario Daniel Sanchez. La abogada Martha Escobar contratista radicó poder en estos procesos Nos: 2023-00089-00; 2. 2023-00102-00; 3. 2023-00111-00; 4. 2023-00120-00; 5. 2023-00158-01; 6. 2023-00143-00 e Igualmente Victoria Ibarra en:  2023-0007301, 20230008701, 2023-0009901, 2023-000116-01, 2023-000119-01 y 2023-000117-00. 4. Procesos penales:  La abogada Martha Escobar asistió el 31 de julio a la audiencia de formulación de acusación en el proceso penal No 2020-00034-00 en el Juzgado 10 penal del circuito de Medellín y Victoria Ibarra asistió a la audiencia preparatoria el 4 de julio de 2025 ante el Juzgado 6 Sexto Penal del Circuito con funciones de conocimiento de Neiva Huila bajo radicado No 2020-00711 </t>
  </si>
  <si>
    <t xml:space="preserve">Se realizó el giro de los recursos a las ETC Cesar, Norte de Santander y Cúcuta para la cofinanciación del PAE, en el marco de las acciones contempladas en la declaración de estado de conmoción interior en la región del Catatumbo. </t>
  </si>
  <si>
    <t>Relación de giros de recuros en el marco del estado de conmoción interior en la región del Catatumbo  efectuados durante el tercer trimestre 2025.</t>
  </si>
  <si>
    <r>
      <t xml:space="preserve">A través de los contratos de prestación de servicios OPS a cargo de la Subdirección General se desarrolló diferentes acciones encaminadas al apoyo de la gestión institucional para la operación del PAE en los territorios, que a su vez contribuyen al cumplimiento de las obligaciones de la Subdirección General de la UApA. 
Se presenta una diferencia entre el recurso programado para esta actividad y el ejecutado de </t>
    </r>
    <r>
      <rPr>
        <b/>
        <sz val="10"/>
        <color rgb="FF000000"/>
        <rFont val="Aptos Narrow"/>
        <family val="2"/>
        <scheme val="minor"/>
      </rPr>
      <t>$ 124.641.663,33</t>
    </r>
    <r>
      <rPr>
        <sz val="10"/>
        <color rgb="FF000000"/>
        <rFont val="Aptos Narrow"/>
        <family val="2"/>
        <scheme val="minor"/>
      </rPr>
      <t xml:space="preserve">, esto se debe a que algunos contratistas no han legalizado las cuentas de cobro previstas a la fecha.
El porcentaje de avance contractual de las y los profesionales que desarrollan acciones con relación a esta actividad es el siguiente:  
UAPA-OPS-222-2025	JESSICA PAOLA BERNAL QUINTERO	0%
UAPA-OPS-223-2025	MONICA ALEJANDRA ESCOBAR	3,23%
UAPA-OPS-046-2025	LEIDY VIVIANA BELTRAN PINZON	63,1%
UAPA-OPS-051-2025	JORGE IVAN MARIN GUZMAN	75%
UAPA-OPS-135-2025	LILIANA MARIA RAMIREZ MONTAÑO	37%
UAPA-OPS-138-2025	GINA MARCELA ALVARADO GONZALEZ	61%
UAPA-OPS-178-2025	DIANA YISLEN PINZON PINZON	38%
UAPA-OPS-180-2025	MANUEL ALEJANDRO RODRÍGUEZ WILCHES	38%
</t>
    </r>
  </si>
  <si>
    <r>
      <t xml:space="preserve">Durante el tercer trimestre de 2025 se realizaron desplazamientos por parte de contratistas y se cubrió el desplazamiento a través del contrato de tiquetes lo que permitió atender requerimientos de apoyo y asistencia técnica en todo el territorio nacional en el marco de la operación del PAE.
El total de recurso programado para esta actividad durante el tercer trimestre 2025 fue de </t>
    </r>
    <r>
      <rPr>
        <b/>
        <sz val="10"/>
        <color rgb="FF000000"/>
        <rFont val="Aptos Narrow"/>
        <family val="2"/>
        <scheme val="minor"/>
      </rPr>
      <t xml:space="preserve">$206.400.000 </t>
    </r>
    <r>
      <rPr>
        <sz val="10"/>
        <color rgb="FF000000"/>
        <rFont val="Aptos Narrow"/>
        <family val="2"/>
        <scheme val="minor"/>
      </rPr>
      <t>y el total de ejecutado fue de</t>
    </r>
    <r>
      <rPr>
        <b/>
        <sz val="10"/>
        <color rgb="FF000000"/>
        <rFont val="Aptos Narrow"/>
        <family val="2"/>
        <scheme val="minor"/>
      </rPr>
      <t xml:space="preserve"> $211.564.061 </t>
    </r>
    <r>
      <rPr>
        <sz val="10"/>
        <color rgb="FF000000"/>
        <rFont val="Aptos Narrow"/>
        <family val="2"/>
        <scheme val="minor"/>
      </rPr>
      <t xml:space="preserve">presentándose una diferencia de </t>
    </r>
    <r>
      <rPr>
        <b/>
        <sz val="10"/>
        <color rgb="FF000000"/>
        <rFont val="Aptos Narrow"/>
        <family val="2"/>
        <scheme val="minor"/>
      </rPr>
      <t xml:space="preserve">-$ 5.164.061,00 </t>
    </r>
    <r>
      <rPr>
        <sz val="10"/>
        <color rgb="FF000000"/>
        <rFont val="Aptos Narrow"/>
        <family val="2"/>
        <scheme val="minor"/>
      </rPr>
      <t>entre el recurso programado y el girado, lo cual se debe a que la demanda de apoyo y asistencias técnicas en los territorios fue mayor de la prevista cuando se programó el recurso.</t>
    </r>
  </si>
  <si>
    <t xml:space="preserve">Durante el trimestre se realizaron las siguientes actividades:
• Se avanzó en la contratación directa de una célula In House, equipo multidisciplinario conformado por perfiles como desarrolladores, diseñadores, testers, product owners, etc., con el fin de dar continuación al desarrollo del Ecosistema SiPAE.
•  Adjudicación del contrato No: CD-UAPA-004-2025 con la CORPORACIÓN COLOMBIA DIGITAL (CCD), definiendo las siguientes actividades:
1. Se firma acta de inicio 
2. Se presentan los avances de las reuniones y mesas técnicas realizadas
3. Se establece cronograma Interno de seguimiento al contrato
4. Plan de migración para la arquitectura del sistema y diseño de la base de datos
5. Requerimientos Inhouse enfoque financiero.
6. Avances de adquisición de licenciamiento solicitado para el correcto desarrollo del proyecto
7. Establecimiento del equipo de apoyo a la supervisión y responsabilidades
• El equipo de Moodle ejecutó las siguientes actividades: Curso "ABC del PAE", Cursos PAE – Zonas rurales dispersas, Cursos SiPAE (MiPAE y SiGEPAE), Curso "Operación para organizaciones de base comunitaria", Tutorial para la radicación de cuentas de cobro ante la UApA. 
En relación con el % sobre ejecutado para el trimestre, este guarda relación con las nuevas iniciativas de inversión que tuvieron ejecución y causación durante el trimestre. Es importante mencionar que de acuerdo con el seguimiento realizado al avance de los tres trimestres de 2025, es necesario adelantar un ajuste en la meta de ejecución para el cuatro trimestre. </t>
  </si>
  <si>
    <t>• Matriz de contratación
• Estudios previos contrato CD-UAPA-004-2025
• Informe Ejecutivo Plan Acción Moodle UAPA</t>
  </si>
  <si>
    <t xml:space="preserve">Durante el tercer trimestre se atendieron los requerimientos por parte del equipo desarrollador que fueron solicitadas para el Ecosistemas SiPAE. De acuerdo con el reporte las solicitudes recibidas fueron en total 35 de las cuales 32 fueron solucionadas correspondiente al 91.4% de la meta programada. 
En relación con el % sobre ejecutado para el trimestre, este guarda relación con las nuevas iniciativas de inversión que tuvieron ejecución y causación durante el trimestre. Es importante mencionar que de acuerdo con el seguimiento realizado al avance de los tres trimestres de 2025, es necesario adelantar un ajuste en la meta de ejecución para el cuatro trimestre. </t>
  </si>
  <si>
    <t xml:space="preserve">Durante el tercer trimestre los reportes realizados por la ETC y solucionados por los niveles 1 y 2 de la mesa de ayuda del SIPAE, y del DBA son los siguientes:
Número de solicitudes registradas: 79
Número de solicitudes solucionadas: 39
La contratación del recurso humano que apoya en la ejecución de las actividades en la mesa de servicios en el nivel 2 se realizó el 19 de septiembre de 2025, motivo por el cual se presentaron inconvenientes en la solución de las solicitudes.
En relación con el % subejecutado para el trimestre, este guarda relación con la desviación, entre el tiempo planeado de inicio de ejecución de las nuevas iniciativas de inversión que tuvieron durante el trimestre. Es importante mencionar que de acuerdo con el seguimiento realizado al avance de los tres trimestres de 2025, es necesario adelantar un ajuste en la meta de ejecución para el cuatro trimestre. </t>
  </si>
  <si>
    <t xml:space="preserve">Durante el tercer trimestre se avanzó en las siguientes actividades:
• Elaboración del borrador de Resolución que formaliza la Política de Gobierno de Datos y crea el Comité de Gobierno de Datos
• Elaboración y análisis del borrador de Circular para la certificación de insumos, repositorios y bases de datos, orientada a la consolidación del inventario institucional
• Avances en la documentación de la infraestructura tecnológica y diagnóstico de madurez analítica, a través de la implementación de herramientas de interoperabilidad geoespacial. Los resultados de los servisores se pueden ver en:
o https://arcg.is/WWa4O1
o https://arcg.is/4XGaa0
o https://arcg.is/0n4Svy1
• Consolidación del Inventario Institucional de Fuentes de Información, que integra las principales bases, sistemas y matrices de la entidad.
• Identificación de requerimientos funcionales y tecnológicos, base para la estructuración del futuro catálogo de servicios y estándares de analítica.
En relación con el % subejecutado para el trimestre, este guarda relación con la desviación, entre el tiempo planeado de inicio de ejecución de las nuevas iniciativas de inversión que tuvieron durante el trimestre. Es importante mencionar que de acuerdo con el seguimiento realizado al avance de los tres trimestres de 2025, es necesario adelantar un ajuste en la meta de ejecución para el cuatro trimestre. 
</t>
  </si>
  <si>
    <t xml:space="preserve">• Resolución 533 de 2025
•  Manual de políticas de seguridad y privacidad de la información y seguridad digital
•  Carpeta ejecución estrategias de comunicación
•  Carpeta gestión de activos
•  Procedimiento de Gestión de incidentes de seguridad y privacidad de la información y seguridad digital
•  Carpeta Gestión Indicadores estratégicos
•  Carpeta Gestión Requisitos Legales
•  Herramienta de autodiagnóstico MSPI
•  Carpeta Gestión datos personales
</t>
  </si>
  <si>
    <t xml:space="preserve">Durante el tercer trimestre se avanzó con las siguientes actividades:
• Inventario de Activos Digitales (Datos, Sistemas, Procesos)- Se encuentra en actualización
• Formalización del Modelo de Gobierno de Arquitectura Empresarial (AE) - Esta actividad se alinea con la línea 210-04
• Automatización de un Trámite Misional del PAE
• Gobernanza de Datos Básica (Diccionario y Responsables)
En relación con el % subejecutado para el trimestre, este se debe a que no se consolidó el compromiso de la iniciativa de inversión para adelantar el proceso de arquitectura empresarial. Es importante mencionar que de acuerdo con el seguimiento realizado al avance de los tres trimestres de 2025, es necesario adelantar un ajuste en la meta de ejecución para el cuatro trimestre. </t>
  </si>
  <si>
    <r>
      <t xml:space="preserve">Comité Técnico de Calidad e Inocuidad: Se realizó el 9 de septiembre el comité de calidad e inocuidad “Un espacio para socializar los temas claves que impactan la calidad e inocuidad del Programa de Alimentación Escolar” con la participación de 269 asistentes de entidades certificadas y no certificadas. En este comité se pudo abordar tres temas fundamentales (i) normatividad higiénico-sanitaria de leche en el PAE, (ii) la importancia de Planes de muestreo microbiológico y fisicoquímicos (iii) estado de alertas de calidad e inocuidad en el marco de la operación del PAE.
Cualificación Virtual NTC 6717 de 2024: Se adelantó la jornada de cualificación de la NTC 6717 de 2024 Gestión Integral del Programa de Alimentación Escolar – PAE” producto del trabajo articulado de la Unidad de Alimentación Escolar con el Instituto Colombiano de Normas Técnicas y Certificación ICONTEC. En este espacio se contó con la participación de 420 
Estrategia de Sostenibilidad Ambiental: En el periodo del 01 julio al 30 de septiembre se avanzó con la recolección de la información y de los insumos base para la construcción y formulación del documento Estrategia de Sostenibilidad Ambiental, en el marco de tres (3) asistencias técnicas o mesas de trabajo realizadas con las Entidades Territoriales Certificadas con el propósito de avanzar con una metodología participativa y colaborativa. Se convocaron a las 97 ETC, divididas en 6 grupos de región: Amazonas, Andina I, Andina II, Pacífico, Caribe, y Orinoquía. Para el presente corte, se adjuntan las evidencias de los espacios realizado y una informe síntesis del avance de la construcción de la ESA. El documento de la Estrategia en su versión final será consolidado en el mes de diciembre.
</t>
    </r>
    <r>
      <rPr>
        <sz val="12"/>
        <color theme="1"/>
        <rFont val="Aptos Narrow"/>
        <family val="2"/>
        <scheme val="minor"/>
      </rPr>
      <t>NOTA: En el avance financiero se presentó una ejecución por encima de lo programado, debido a que entró en ejecución el Contrato CD-UAPA-003-2025 con el Consejo Comunitario La Primavera del Quindío y dentro del trimestre se realizó el primer pago, incrementando el valor de la Actividad 220-02.</t>
    </r>
  </si>
  <si>
    <t xml:space="preserve">Conforme a los indicadores del PIAT - 2025, se indica:
Durante el periodo de TERCER trimestre se realizó un total de _  jornadas de asistencia técnica, así
 Jornadas Colectivas y/o  Escuela PAE (Plan AT General):  19 jornadas colectivas            
Asistencia Técnica Individual (Solicitudes de las ETC):  118  mesas de AT individual conforme a las solicitudes enviadas por las ETC
Asistencia Técnica (Plan de AT - Fortalecimiento): 272 AT  en el marco del plan de fortalecimiento para  los cinco  ejes estructurales de PAE
5 Encuentros Territoriales PAE para la planeación de la vigencia 2026, donde se reportó la asistencia de 90 ETC </t>
  </si>
  <si>
    <t>Estrategia de actualización a las TRD vigentes de la Unidad</t>
  </si>
  <si>
    <t>"Evidencias de las actividades descritas en el informe:
- Apoyo en la gestión de viáticos
- Apoyo en la estructuración de documentos para contratación
-  Apoyo en la Gestión de Talento Humano"</t>
  </si>
  <si>
    <t>De acuerdo con el cronograma fijado para la construcción del rediseño se procedió con la ejecución del mismo de acuerdo a lo definido</t>
  </si>
  <si>
    <t>Implementar un plan de trabajo de acuerdo con la priorización de las actividades identificadas en el contexto institucional - informe 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</si>
</sst>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quot;$&quot;\ #,##0.00"/>
    <numFmt numFmtId="165" formatCode="[$$-240A]\ #,##0.00"/>
    <numFmt numFmtId="166" formatCode="_-&quot;$&quot;\ * #,##0_-;\-&quot;$&quot;\ * #,##0_-;_-&quot;$&quot;\ * &quot;-&quot;??_-;_-@_-"/>
    <numFmt numFmtId="167" formatCode="_-* #,##0_-;\-* #,##0_-;_-* &quot;-&quot;??_-;_-@_-"/>
    <numFmt numFmtId="168" formatCode="0.0%"/>
  </numFmts>
  <fonts count="21" x14ac:knownFonts="1">
    <font>
      <sz val="11"/>
      <color theme="1"/>
      <name val="Aptos Narrow"/>
      <family val="2"/>
      <scheme val="minor"/>
    </font>
    <font>
      <sz val="11"/>
      <color theme="1"/>
      <name val="Aptos Narrow"/>
      <family val="2"/>
      <scheme val="minor"/>
    </font>
    <font>
      <sz val="10"/>
      <name val="Aptos Narrow"/>
      <family val="2"/>
      <scheme val="minor"/>
    </font>
    <font>
      <b/>
      <sz val="12"/>
      <name val="Aptos Narrow"/>
      <family val="2"/>
      <scheme val="minor"/>
    </font>
    <font>
      <sz val="12"/>
      <name val="Aptos Narrow"/>
      <family val="2"/>
      <scheme val="minor"/>
    </font>
    <font>
      <b/>
      <sz val="10"/>
      <name val="Aptos Narrow"/>
      <family val="2"/>
      <scheme val="minor"/>
    </font>
    <font>
      <b/>
      <sz val="11"/>
      <name val="Aptos Narrow"/>
      <family val="2"/>
      <scheme val="minor"/>
    </font>
    <font>
      <sz val="10"/>
      <color rgb="FF000000"/>
      <name val="Aptos Narrow"/>
      <family val="2"/>
      <scheme val="minor"/>
    </font>
    <font>
      <b/>
      <sz val="10"/>
      <color rgb="FF000000"/>
      <name val="Aptos Narrow"/>
      <family val="2"/>
      <scheme val="minor"/>
    </font>
    <font>
      <u/>
      <sz val="11"/>
      <color theme="10"/>
      <name val="Aptos Narrow"/>
      <family val="2"/>
      <scheme val="minor"/>
    </font>
    <font>
      <b/>
      <sz val="11"/>
      <color theme="1"/>
      <name val="Aptos Narrow"/>
      <family val="2"/>
      <scheme val="minor"/>
    </font>
    <font>
      <b/>
      <sz val="11"/>
      <color theme="0"/>
      <name val="Tahoma"/>
      <family val="2"/>
    </font>
    <font>
      <b/>
      <sz val="10"/>
      <name val="Tahoma"/>
      <family val="2"/>
    </font>
    <font>
      <sz val="11"/>
      <name val="Tahoma"/>
      <family val="2"/>
    </font>
    <font>
      <sz val="11"/>
      <color theme="1"/>
      <name val="Tahoma"/>
      <family val="2"/>
    </font>
    <font>
      <b/>
      <sz val="12"/>
      <color theme="0"/>
      <name val="Tahoma"/>
      <family val="2"/>
    </font>
    <font>
      <b/>
      <sz val="11"/>
      <name val="Tahoma"/>
      <family val="2"/>
    </font>
    <font>
      <b/>
      <sz val="14"/>
      <color theme="0"/>
      <name val="Tahoma"/>
      <family val="2"/>
    </font>
    <font>
      <b/>
      <sz val="11"/>
      <color theme="1"/>
      <name val="Tahoma"/>
      <family val="2"/>
    </font>
    <font>
      <sz val="10"/>
      <color theme="1"/>
      <name val="Aptos Narrow"/>
      <family val="2"/>
      <scheme val="minor"/>
    </font>
    <font>
      <sz val="12"/>
      <color theme="1"/>
      <name val="Aptos Narrow"/>
      <family val="2"/>
      <scheme val="minor"/>
    </font>
  </fonts>
  <fills count="20">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5"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7030A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9"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xf numFmtId="43" fontId="1" fillId="0" borderId="0" applyFont="0" applyFill="0" applyBorder="0" applyAlignment="0" applyProtection="0"/>
  </cellStyleXfs>
  <cellXfs count="168">
    <xf numFmtId="0" fontId="0" fillId="0" borderId="0" xfId="0"/>
    <xf numFmtId="0" fontId="2" fillId="0" borderId="0" xfId="0" applyFont="1" applyAlignment="1">
      <alignment vertical="center"/>
    </xf>
    <xf numFmtId="0" fontId="5" fillId="6" borderId="3" xfId="0" applyFont="1" applyFill="1" applyBorder="1" applyAlignment="1">
      <alignment horizontal="center" vertical="center"/>
    </xf>
    <xf numFmtId="0" fontId="5" fillId="17" borderId="6" xfId="0" applyFont="1" applyFill="1" applyBorder="1" applyAlignment="1">
      <alignment horizontal="center" vertical="center" wrapText="1"/>
    </xf>
    <xf numFmtId="0" fontId="5" fillId="17" borderId="7" xfId="0" applyFont="1" applyFill="1" applyBorder="1" applyAlignment="1">
      <alignment horizontal="center" vertical="center" wrapText="1"/>
    </xf>
    <xf numFmtId="164" fontId="5" fillId="17" borderId="6" xfId="0" applyNumberFormat="1" applyFont="1" applyFill="1" applyBorder="1" applyAlignment="1">
      <alignment horizontal="center" vertical="center" wrapText="1"/>
    </xf>
    <xf numFmtId="0" fontId="2" fillId="5" borderId="0" xfId="0" applyFont="1" applyFill="1" applyAlignment="1">
      <alignment vertical="center"/>
    </xf>
    <xf numFmtId="9" fontId="2" fillId="0" borderId="1" xfId="1" applyFont="1" applyFill="1" applyBorder="1" applyAlignment="1" applyProtection="1">
      <alignment horizontal="center" vertical="center" wrapText="1"/>
      <protection locked="0"/>
    </xf>
    <xf numFmtId="164" fontId="2" fillId="0" borderId="0" xfId="0" applyNumberFormat="1" applyFont="1" applyAlignment="1">
      <alignment vertical="center"/>
    </xf>
    <xf numFmtId="164" fontId="6"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5" fillId="15" borderId="6" xfId="0" applyFont="1" applyFill="1" applyBorder="1" applyAlignment="1">
      <alignment horizontal="center" vertical="center" wrapText="1"/>
    </xf>
    <xf numFmtId="164" fontId="5" fillId="15" borderId="6" xfId="0" applyNumberFormat="1" applyFont="1" applyFill="1" applyBorder="1" applyAlignment="1">
      <alignment horizontal="center" vertical="center" wrapText="1"/>
    </xf>
    <xf numFmtId="0" fontId="2" fillId="0" borderId="1" xfId="0" applyFont="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vertical="center" wrapText="1"/>
      <protection locked="0"/>
    </xf>
    <xf numFmtId="1" fontId="2" fillId="0" borderId="1" xfId="0" applyNumberFormat="1" applyFont="1" applyBorder="1" applyAlignment="1">
      <alignment horizontal="center" vertical="center" wrapText="1"/>
    </xf>
    <xf numFmtId="0" fontId="2" fillId="0" borderId="1" xfId="0" applyFont="1" applyBorder="1" applyAlignment="1" applyProtection="1">
      <alignment horizontal="justify" vertical="center" wrapText="1"/>
      <protection locked="0"/>
    </xf>
    <xf numFmtId="3" fontId="2" fillId="0" borderId="1" xfId="0" applyNumberFormat="1" applyFont="1" applyBorder="1" applyAlignment="1" applyProtection="1">
      <alignment horizontal="center" vertical="center" wrapText="1"/>
      <protection locked="0"/>
    </xf>
    <xf numFmtId="164" fontId="2" fillId="0" borderId="1" xfId="0" applyNumberFormat="1" applyFont="1" applyBorder="1" applyAlignment="1" applyProtection="1">
      <alignment vertical="center" wrapText="1"/>
      <protection locked="0"/>
    </xf>
    <xf numFmtId="9" fontId="2" fillId="0" borderId="1" xfId="0" applyNumberFormat="1" applyFont="1" applyBorder="1" applyAlignment="1" applyProtection="1">
      <alignment horizontal="center" vertical="center" wrapText="1"/>
      <protection locked="0"/>
    </xf>
    <xf numFmtId="165" fontId="2" fillId="0" borderId="1" xfId="0" applyNumberFormat="1" applyFont="1" applyBorder="1" applyAlignment="1" applyProtection="1">
      <alignment vertical="center" wrapText="1"/>
      <protection locked="0"/>
    </xf>
    <xf numFmtId="164" fontId="2" fillId="0" borderId="1" xfId="0" applyNumberFormat="1" applyFont="1" applyBorder="1" applyAlignment="1" applyProtection="1">
      <alignment horizontal="right" vertical="center" wrapText="1"/>
      <protection locked="0"/>
    </xf>
    <xf numFmtId="1" fontId="2" fillId="0" borderId="1" xfId="0" applyNumberFormat="1" applyFont="1" applyBorder="1" applyAlignment="1" applyProtection="1">
      <alignment horizontal="center" vertical="center" wrapText="1"/>
      <protection locked="0"/>
    </xf>
    <xf numFmtId="164" fontId="2" fillId="0" borderId="1" xfId="0" applyNumberFormat="1" applyFont="1" applyBorder="1" applyAlignment="1" applyProtection="1">
      <alignment horizontal="center" vertical="center" wrapText="1"/>
      <protection locked="0"/>
    </xf>
    <xf numFmtId="2" fontId="2" fillId="0" borderId="1" xfId="0" applyNumberFormat="1" applyFont="1" applyBorder="1" applyAlignment="1">
      <alignment horizontal="center" vertical="center" wrapText="1"/>
    </xf>
    <xf numFmtId="0" fontId="2" fillId="0" borderId="5"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2" fillId="0" borderId="10"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 fontId="2" fillId="0" borderId="9" xfId="0" applyNumberFormat="1" applyFont="1" applyBorder="1" applyAlignment="1">
      <alignment horizontal="center" vertical="center" wrapText="1"/>
    </xf>
    <xf numFmtId="0" fontId="2" fillId="0" borderId="9" xfId="0" applyFont="1" applyBorder="1" applyAlignment="1" applyProtection="1">
      <alignment horizontal="justify" vertical="center" wrapText="1"/>
      <protection locked="0"/>
    </xf>
    <xf numFmtId="3" fontId="2" fillId="0" borderId="9" xfId="0" applyNumberFormat="1" applyFont="1" applyBorder="1" applyAlignment="1" applyProtection="1">
      <alignment horizontal="center" vertical="center" wrapText="1"/>
      <protection locked="0"/>
    </xf>
    <xf numFmtId="164" fontId="2" fillId="0" borderId="9" xfId="0" applyNumberFormat="1" applyFont="1" applyBorder="1" applyAlignment="1" applyProtection="1">
      <alignment vertical="center" wrapText="1"/>
      <protection locked="0"/>
    </xf>
    <xf numFmtId="1" fontId="2" fillId="0" borderId="9" xfId="0" applyNumberFormat="1" applyFont="1" applyBorder="1" applyAlignment="1" applyProtection="1">
      <alignment horizontal="center" vertical="center" wrapText="1"/>
      <protection locked="0"/>
    </xf>
    <xf numFmtId="1" fontId="2" fillId="0" borderId="5"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1" fontId="2" fillId="0" borderId="12" xfId="0" applyNumberFormat="1" applyFont="1" applyBorder="1" applyAlignment="1">
      <alignment horizontal="center" vertical="center" wrapText="1"/>
    </xf>
    <xf numFmtId="164" fontId="2" fillId="0" borderId="9" xfId="0" applyNumberFormat="1" applyFont="1" applyBorder="1" applyAlignment="1">
      <alignment vertical="center"/>
    </xf>
    <xf numFmtId="164" fontId="2" fillId="0" borderId="2" xfId="0" applyNumberFormat="1" applyFont="1" applyBorder="1" applyAlignment="1" applyProtection="1">
      <alignment vertical="center" wrapText="1"/>
      <protection locked="0"/>
    </xf>
    <xf numFmtId="164" fontId="2" fillId="0" borderId="12" xfId="0" applyNumberFormat="1" applyFont="1" applyBorder="1" applyAlignment="1">
      <alignment vertical="center"/>
    </xf>
    <xf numFmtId="164" fontId="2" fillId="0" borderId="11" xfId="0" applyNumberFormat="1" applyFont="1" applyBorder="1" applyAlignment="1">
      <alignment vertical="center"/>
    </xf>
    <xf numFmtId="0" fontId="5" fillId="17" borderId="13" xfId="0" applyFont="1" applyFill="1" applyBorder="1" applyAlignment="1">
      <alignment horizontal="center" vertical="center" wrapText="1"/>
    </xf>
    <xf numFmtId="164" fontId="2" fillId="0" borderId="12" xfId="0" applyNumberFormat="1" applyFont="1" applyBorder="1" applyAlignment="1">
      <alignment horizontal="center" vertical="center"/>
    </xf>
    <xf numFmtId="0" fontId="2" fillId="0" borderId="4" xfId="0" applyFont="1" applyBorder="1" applyAlignment="1" applyProtection="1">
      <alignment horizontal="center" vertical="center" wrapText="1"/>
      <protection locked="0"/>
    </xf>
    <xf numFmtId="9" fontId="2" fillId="0" borderId="4" xfId="0" applyNumberFormat="1" applyFont="1" applyBorder="1" applyAlignment="1" applyProtection="1">
      <alignment horizontal="center" vertical="center" wrapText="1"/>
      <protection locked="0"/>
    </xf>
    <xf numFmtId="1" fontId="2" fillId="0" borderId="4" xfId="0" applyNumberFormat="1" applyFont="1" applyBorder="1" applyAlignment="1" applyProtection="1">
      <alignment horizontal="center" vertical="center" wrapText="1"/>
      <protection locked="0"/>
    </xf>
    <xf numFmtId="1" fontId="2" fillId="0" borderId="14" xfId="0" applyNumberFormat="1" applyFont="1" applyBorder="1" applyAlignment="1" applyProtection="1">
      <alignment horizontal="center" vertical="center" wrapText="1"/>
      <protection locked="0"/>
    </xf>
    <xf numFmtId="1" fontId="2" fillId="0" borderId="12" xfId="0" applyNumberFormat="1" applyFont="1" applyBorder="1" applyAlignment="1" applyProtection="1">
      <alignment horizontal="center" vertical="center" wrapText="1"/>
      <protection locked="0"/>
    </xf>
    <xf numFmtId="164" fontId="2" fillId="0" borderId="1" xfId="0" applyNumberFormat="1" applyFont="1" applyBorder="1" applyAlignment="1">
      <alignment vertical="center"/>
    </xf>
    <xf numFmtId="0" fontId="5" fillId="3" borderId="15" xfId="0" applyFont="1" applyFill="1" applyBorder="1" applyAlignment="1">
      <alignment vertical="center" wrapText="1"/>
    </xf>
    <xf numFmtId="0" fontId="5" fillId="3" borderId="16" xfId="0" applyFont="1" applyFill="1" applyBorder="1" applyAlignment="1">
      <alignment vertical="center" wrapText="1"/>
    </xf>
    <xf numFmtId="0" fontId="2" fillId="0" borderId="6" xfId="0" applyFont="1" applyBorder="1" applyAlignment="1" applyProtection="1">
      <alignment horizontal="center" vertical="center" wrapText="1"/>
      <protection locked="0"/>
    </xf>
    <xf numFmtId="0" fontId="5" fillId="3" borderId="17" xfId="0" applyFont="1" applyFill="1" applyBorder="1" applyAlignment="1">
      <alignment vertical="center" wrapText="1"/>
    </xf>
    <xf numFmtId="9" fontId="2" fillId="0" borderId="1" xfId="1" applyFont="1" applyFill="1" applyBorder="1" applyAlignment="1" applyProtection="1">
      <alignment horizontal="left" vertical="center" wrapText="1"/>
      <protection locked="0"/>
    </xf>
    <xf numFmtId="9" fontId="7" fillId="0" borderId="1" xfId="1" applyFont="1" applyFill="1" applyBorder="1" applyAlignment="1" applyProtection="1">
      <alignment horizontal="left" vertical="top" wrapText="1"/>
      <protection locked="0"/>
    </xf>
    <xf numFmtId="164" fontId="2" fillId="0" borderId="1" xfId="0" applyNumberFormat="1" applyFont="1" applyBorder="1" applyAlignment="1" applyProtection="1">
      <alignment horizontal="left" vertical="center" wrapText="1"/>
      <protection locked="0"/>
    </xf>
    <xf numFmtId="9" fontId="2" fillId="0" borderId="1" xfId="1" applyFont="1" applyFill="1" applyBorder="1" applyAlignment="1" applyProtection="1">
      <alignment horizontal="center" vertical="top" wrapText="1"/>
      <protection locked="0"/>
    </xf>
    <xf numFmtId="164" fontId="2" fillId="5" borderId="1" xfId="0" applyNumberFormat="1" applyFont="1" applyFill="1" applyBorder="1" applyAlignment="1" applyProtection="1">
      <alignment vertical="center" wrapText="1"/>
      <protection locked="0"/>
    </xf>
    <xf numFmtId="9" fontId="7" fillId="0" borderId="1" xfId="1" applyFont="1" applyFill="1" applyBorder="1" applyAlignment="1" applyProtection="1">
      <alignment horizontal="left" vertical="center" wrapText="1"/>
      <protection locked="0"/>
    </xf>
    <xf numFmtId="9" fontId="2" fillId="0" borderId="1" xfId="1" applyFont="1" applyBorder="1" applyAlignment="1" applyProtection="1">
      <alignment horizontal="center" vertical="center" wrapText="1"/>
      <protection locked="0"/>
    </xf>
    <xf numFmtId="44" fontId="2" fillId="0" borderId="1" xfId="2" applyFont="1" applyFill="1" applyBorder="1" applyAlignment="1" applyProtection="1">
      <alignment horizontal="center" vertical="center" wrapText="1"/>
      <protection locked="0"/>
    </xf>
    <xf numFmtId="0" fontId="2" fillId="0" borderId="4" xfId="0" applyFont="1" applyBorder="1" applyAlignment="1">
      <alignment horizontal="justify" vertical="center" wrapText="1"/>
    </xf>
    <xf numFmtId="9" fontId="7" fillId="0" borderId="1" xfId="1" applyFont="1" applyFill="1" applyBorder="1" applyAlignment="1" applyProtection="1">
      <alignment horizontal="center" vertical="center" wrapText="1"/>
      <protection locked="0"/>
    </xf>
    <xf numFmtId="9" fontId="2" fillId="0" borderId="1" xfId="1" applyFont="1" applyFill="1" applyBorder="1" applyAlignment="1" applyProtection="1">
      <alignment horizontal="left" vertical="top" wrapText="1"/>
      <protection locked="0"/>
    </xf>
    <xf numFmtId="164" fontId="2" fillId="18" borderId="1" xfId="0" applyNumberFormat="1" applyFont="1" applyFill="1" applyBorder="1" applyAlignment="1" applyProtection="1">
      <alignment vertical="center" wrapText="1"/>
      <protection locked="0"/>
    </xf>
    <xf numFmtId="44" fontId="2" fillId="18" borderId="1" xfId="2" applyFont="1" applyFill="1" applyBorder="1" applyAlignment="1" applyProtection="1">
      <alignment horizontal="center" vertical="center" wrapText="1"/>
      <protection locked="0"/>
    </xf>
    <xf numFmtId="9" fontId="2" fillId="18" borderId="1" xfId="1" applyFont="1" applyFill="1" applyBorder="1" applyAlignment="1" applyProtection="1">
      <alignment horizontal="center" vertical="center" wrapText="1"/>
      <protection locked="0"/>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15" borderId="1" xfId="0" applyFont="1" applyFill="1" applyBorder="1" applyAlignment="1" applyProtection="1">
      <alignment horizontal="center" vertical="center" wrapText="1"/>
      <protection locked="0"/>
    </xf>
    <xf numFmtId="0" fontId="11" fillId="19" borderId="1" xfId="0" applyFont="1" applyFill="1" applyBorder="1" applyAlignment="1">
      <alignment horizontal="center" vertical="center"/>
    </xf>
    <xf numFmtId="9" fontId="14" fillId="5" borderId="1" xfId="1" applyFont="1" applyFill="1" applyBorder="1" applyAlignment="1">
      <alignment horizontal="center" vertical="center"/>
    </xf>
    <xf numFmtId="9" fontId="14" fillId="0" borderId="1" xfId="1" applyFont="1" applyBorder="1" applyAlignment="1">
      <alignment horizontal="center" vertical="center"/>
    </xf>
    <xf numFmtId="166" fontId="0" fillId="0" borderId="0" xfId="0" applyNumberFormat="1"/>
    <xf numFmtId="9" fontId="0" fillId="0" borderId="0" xfId="1" applyFont="1"/>
    <xf numFmtId="9" fontId="2" fillId="0" borderId="0" xfId="0" applyNumberFormat="1" applyFont="1" applyAlignment="1">
      <alignment vertical="center"/>
    </xf>
    <xf numFmtId="10" fontId="14" fillId="0" borderId="1" xfId="1" applyNumberFormat="1" applyFont="1" applyBorder="1" applyAlignment="1">
      <alignment horizontal="center" vertical="center"/>
    </xf>
    <xf numFmtId="0" fontId="11" fillId="19" borderId="6" xfId="0" applyFont="1" applyFill="1" applyBorder="1" applyAlignment="1">
      <alignment horizontal="center" vertical="center" wrapText="1"/>
    </xf>
    <xf numFmtId="9" fontId="11" fillId="19" borderId="6" xfId="1" applyFont="1" applyFill="1" applyBorder="1" applyAlignment="1">
      <alignment horizontal="center" vertical="center" wrapText="1"/>
    </xf>
    <xf numFmtId="0" fontId="11" fillId="19" borderId="5" xfId="0" applyFont="1" applyFill="1" applyBorder="1" applyAlignment="1">
      <alignment horizontal="center" wrapText="1"/>
    </xf>
    <xf numFmtId="9" fontId="11" fillId="19" borderId="5" xfId="1" applyFont="1" applyFill="1" applyBorder="1" applyAlignment="1">
      <alignment horizontal="center" wrapText="1"/>
    </xf>
    <xf numFmtId="168" fontId="0" fillId="0" borderId="0" xfId="1" applyNumberFormat="1" applyFont="1"/>
    <xf numFmtId="166" fontId="13" fillId="5" borderId="1" xfId="2" applyNumberFormat="1" applyFont="1" applyFill="1" applyBorder="1" applyAlignment="1">
      <alignment horizontal="center" vertical="center"/>
    </xf>
    <xf numFmtId="166" fontId="14" fillId="5" borderId="1" xfId="2" applyNumberFormat="1" applyFont="1" applyFill="1" applyBorder="1" applyAlignment="1">
      <alignment horizontal="center" vertical="center"/>
    </xf>
    <xf numFmtId="0" fontId="16" fillId="5" borderId="18" xfId="0" applyFont="1" applyFill="1" applyBorder="1" applyAlignment="1">
      <alignment horizontal="left" vertical="center" wrapText="1"/>
    </xf>
    <xf numFmtId="0" fontId="16" fillId="5" borderId="19" xfId="0" applyFont="1" applyFill="1" applyBorder="1" applyAlignment="1">
      <alignment horizontal="left" vertical="center" wrapText="1"/>
    </xf>
    <xf numFmtId="9" fontId="14" fillId="0" borderId="1" xfId="0" applyNumberFormat="1" applyFont="1" applyBorder="1" applyAlignment="1">
      <alignment horizontal="center" vertical="center"/>
    </xf>
    <xf numFmtId="1" fontId="14" fillId="0" borderId="1" xfId="0" applyNumberFormat="1" applyFont="1" applyBorder="1" applyAlignment="1">
      <alignment horizontal="center" vertical="center"/>
    </xf>
    <xf numFmtId="9" fontId="14" fillId="5" borderId="24" xfId="1" applyFont="1" applyFill="1" applyBorder="1" applyAlignment="1">
      <alignment horizontal="center" vertical="center"/>
    </xf>
    <xf numFmtId="0" fontId="14" fillId="0" borderId="20" xfId="0" applyFont="1" applyBorder="1" applyAlignment="1">
      <alignment vertical="center"/>
    </xf>
    <xf numFmtId="167" fontId="11" fillId="19" borderId="20" xfId="4" applyNumberFormat="1" applyFont="1" applyFill="1" applyBorder="1" applyAlignment="1">
      <alignment horizontal="center" vertical="center" wrapText="1"/>
    </xf>
    <xf numFmtId="9" fontId="11" fillId="19" borderId="20" xfId="1" applyFont="1" applyFill="1" applyBorder="1" applyAlignment="1">
      <alignment horizontal="center" vertical="center" wrapText="1"/>
    </xf>
    <xf numFmtId="9" fontId="11" fillId="19" borderId="28" xfId="1" applyFont="1" applyFill="1" applyBorder="1" applyAlignment="1">
      <alignment horizontal="center" vertical="center"/>
    </xf>
    <xf numFmtId="0" fontId="11" fillId="19" borderId="29" xfId="0" applyFont="1" applyFill="1" applyBorder="1" applyAlignment="1">
      <alignment horizontal="center"/>
    </xf>
    <xf numFmtId="0" fontId="11" fillId="19" borderId="30" xfId="1" applyNumberFormat="1" applyFont="1" applyFill="1" applyBorder="1" applyAlignment="1">
      <alignment horizontal="center" wrapText="1"/>
    </xf>
    <xf numFmtId="0" fontId="11" fillId="19" borderId="31" xfId="0" applyFont="1" applyFill="1" applyBorder="1" applyAlignment="1">
      <alignment horizontal="center" vertical="center"/>
    </xf>
    <xf numFmtId="0" fontId="11" fillId="19" borderId="32" xfId="1" applyNumberFormat="1"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18" xfId="0" applyFont="1" applyFill="1" applyBorder="1" applyAlignment="1">
      <alignment horizontal="center" vertical="center"/>
    </xf>
    <xf numFmtId="0" fontId="12" fillId="5" borderId="19" xfId="0" applyFont="1" applyFill="1" applyBorder="1" applyAlignment="1">
      <alignment horizontal="center" wrapText="1"/>
    </xf>
    <xf numFmtId="166" fontId="10" fillId="0" borderId="20" xfId="0" applyNumberFormat="1" applyFont="1" applyBorder="1" applyAlignment="1">
      <alignment horizontal="center" vertical="center"/>
    </xf>
    <xf numFmtId="166" fontId="18" fillId="5" borderId="20" xfId="2" applyNumberFormat="1" applyFont="1" applyFill="1" applyBorder="1" applyAlignment="1">
      <alignment horizontal="center" vertical="center"/>
    </xf>
    <xf numFmtId="0" fontId="0" fillId="0" borderId="20" xfId="0" applyBorder="1" applyAlignment="1">
      <alignment horizontal="center" vertical="center"/>
    </xf>
    <xf numFmtId="10" fontId="14" fillId="0" borderId="20" xfId="1" applyNumberFormat="1" applyFont="1" applyBorder="1" applyAlignment="1">
      <alignment horizontal="center" vertical="center"/>
    </xf>
    <xf numFmtId="9" fontId="14" fillId="5" borderId="28" xfId="1" applyFont="1" applyFill="1" applyBorder="1" applyAlignment="1">
      <alignment horizontal="center" vertical="center"/>
    </xf>
    <xf numFmtId="0" fontId="0" fillId="0" borderId="0" xfId="0" pivotButton="1"/>
    <xf numFmtId="0" fontId="0" fillId="0" borderId="0" xfId="0" applyAlignment="1">
      <alignment horizontal="left"/>
    </xf>
    <xf numFmtId="0" fontId="5" fillId="15" borderId="5" xfId="0" applyFont="1" applyFill="1" applyBorder="1" applyAlignment="1">
      <alignment horizontal="center" vertical="center" wrapText="1"/>
    </xf>
    <xf numFmtId="0" fontId="5" fillId="15" borderId="6" xfId="0" applyFont="1" applyFill="1" applyBorder="1" applyAlignment="1">
      <alignment horizontal="center" vertical="center" wrapText="1"/>
    </xf>
    <xf numFmtId="0" fontId="5" fillId="16" borderId="5" xfId="0" applyFont="1" applyFill="1" applyBorder="1" applyAlignment="1">
      <alignment horizontal="center" vertical="center" wrapText="1"/>
    </xf>
    <xf numFmtId="0" fontId="5" fillId="16" borderId="6" xfId="0" applyFont="1" applyFill="1" applyBorder="1" applyAlignment="1">
      <alignment horizontal="center" vertical="center" wrapText="1"/>
    </xf>
    <xf numFmtId="164" fontId="5" fillId="16" borderId="5" xfId="0" applyNumberFormat="1" applyFont="1" applyFill="1" applyBorder="1" applyAlignment="1">
      <alignment horizontal="center" vertical="center" wrapText="1"/>
    </xf>
    <xf numFmtId="164" fontId="5" fillId="16" borderId="6" xfId="0" applyNumberFormat="1" applyFont="1" applyFill="1" applyBorder="1" applyAlignment="1">
      <alignment horizontal="center" vertical="center" wrapText="1"/>
    </xf>
    <xf numFmtId="0" fontId="5" fillId="15" borderId="1" xfId="0" applyFont="1" applyFill="1" applyBorder="1" applyAlignment="1">
      <alignment horizontal="center" vertical="center" wrapText="1"/>
    </xf>
    <xf numFmtId="164" fontId="5" fillId="15" borderId="2" xfId="0" applyNumberFormat="1" applyFont="1" applyFill="1" applyBorder="1" applyAlignment="1">
      <alignment horizontal="center" vertical="center" wrapText="1"/>
    </xf>
    <xf numFmtId="164" fontId="5" fillId="15" borderId="3" xfId="0" applyNumberFormat="1" applyFont="1" applyFill="1" applyBorder="1" applyAlignment="1">
      <alignment horizontal="center" vertical="center" wrapText="1"/>
    </xf>
    <xf numFmtId="164" fontId="5" fillId="15" borderId="4" xfId="0" applyNumberFormat="1" applyFont="1" applyFill="1" applyBorder="1" applyAlignment="1">
      <alignment horizontal="center" vertical="center" wrapText="1"/>
    </xf>
    <xf numFmtId="0" fontId="5" fillId="12" borderId="8"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5" fillId="6" borderId="4"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13" borderId="5" xfId="0" applyFont="1" applyFill="1" applyBorder="1" applyAlignment="1">
      <alignment horizontal="center" vertical="center" wrapText="1"/>
    </xf>
    <xf numFmtId="0" fontId="5" fillId="13" borderId="6" xfId="0" applyFont="1" applyFill="1" applyBorder="1" applyAlignment="1">
      <alignment horizontal="center" vertical="center" wrapText="1"/>
    </xf>
    <xf numFmtId="164" fontId="5" fillId="13" borderId="5" xfId="0" applyNumberFormat="1" applyFont="1" applyFill="1" applyBorder="1" applyAlignment="1">
      <alignment horizontal="center" vertical="center" wrapText="1"/>
    </xf>
    <xf numFmtId="164" fontId="5" fillId="13" borderId="6" xfId="0" applyNumberFormat="1" applyFont="1" applyFill="1" applyBorder="1" applyAlignment="1">
      <alignment horizontal="center" vertical="center" wrapText="1"/>
    </xf>
    <xf numFmtId="0" fontId="5" fillId="14" borderId="5" xfId="0" applyFont="1" applyFill="1" applyBorder="1" applyAlignment="1">
      <alignment horizontal="center" vertical="center" wrapText="1"/>
    </xf>
    <xf numFmtId="0" fontId="5" fillId="14" borderId="6" xfId="0" applyFont="1" applyFill="1" applyBorder="1" applyAlignment="1">
      <alignment horizontal="center" vertical="center" wrapText="1"/>
    </xf>
    <xf numFmtId="164" fontId="5" fillId="14" borderId="5" xfId="0" applyNumberFormat="1" applyFont="1" applyFill="1" applyBorder="1" applyAlignment="1">
      <alignment horizontal="center" vertical="center" wrapText="1"/>
    </xf>
    <xf numFmtId="164" fontId="5" fillId="14" borderId="6" xfId="0" applyNumberFormat="1" applyFont="1" applyFill="1" applyBorder="1" applyAlignment="1">
      <alignment horizontal="center" vertical="center" wrapText="1"/>
    </xf>
    <xf numFmtId="0" fontId="5" fillId="11" borderId="5"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6" borderId="3" xfId="0" applyFont="1" applyFill="1" applyBorder="1" applyAlignment="1">
      <alignment horizontal="center" vertical="center"/>
    </xf>
    <xf numFmtId="0" fontId="5" fillId="7" borderId="1" xfId="0" applyFont="1" applyFill="1" applyBorder="1" applyAlignment="1">
      <alignment horizontal="center" vertical="center"/>
    </xf>
    <xf numFmtId="0" fontId="2"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15" fillId="19" borderId="25" xfId="0" applyFont="1" applyFill="1" applyBorder="1" applyAlignment="1">
      <alignment horizontal="center" vertical="center"/>
    </xf>
    <xf numFmtId="0" fontId="15" fillId="19" borderId="26" xfId="0" applyFont="1" applyFill="1" applyBorder="1" applyAlignment="1">
      <alignment horizontal="center" vertical="center"/>
    </xf>
    <xf numFmtId="0" fontId="15" fillId="19" borderId="27" xfId="0" applyFont="1" applyFill="1" applyBorder="1" applyAlignment="1">
      <alignment horizontal="center" vertical="center"/>
    </xf>
    <xf numFmtId="0" fontId="11" fillId="19" borderId="18" xfId="0" applyFont="1" applyFill="1" applyBorder="1" applyAlignment="1">
      <alignment horizontal="center" vertical="center"/>
    </xf>
    <xf numFmtId="0" fontId="11" fillId="19" borderId="1" xfId="0" applyFont="1" applyFill="1" applyBorder="1" applyAlignment="1">
      <alignment horizontal="center" vertical="center"/>
    </xf>
    <xf numFmtId="0" fontId="11" fillId="19" borderId="24" xfId="0" applyFont="1" applyFill="1" applyBorder="1" applyAlignment="1">
      <alignment horizontal="center" vertical="center" wrapText="1"/>
    </xf>
    <xf numFmtId="0" fontId="11" fillId="19" borderId="24" xfId="0" applyFont="1" applyFill="1" applyBorder="1" applyAlignment="1">
      <alignment horizontal="center" vertical="center"/>
    </xf>
    <xf numFmtId="0" fontId="17" fillId="19" borderId="21" xfId="0" applyFont="1" applyFill="1" applyBorder="1" applyAlignment="1">
      <alignment horizontal="center" vertical="center"/>
    </xf>
    <xf numFmtId="0" fontId="17" fillId="19" borderId="22" xfId="0" applyFont="1" applyFill="1" applyBorder="1" applyAlignment="1">
      <alignment horizontal="center" vertical="center"/>
    </xf>
    <xf numFmtId="0" fontId="17" fillId="19" borderId="23" xfId="0" applyFont="1" applyFill="1" applyBorder="1" applyAlignment="1">
      <alignment horizontal="center" vertical="center"/>
    </xf>
    <xf numFmtId="0" fontId="11" fillId="19" borderId="2" xfId="0" applyFont="1" applyFill="1" applyBorder="1" applyAlignment="1">
      <alignment horizontal="center" vertical="center"/>
    </xf>
    <xf numFmtId="0" fontId="11" fillId="19" borderId="3" xfId="0" applyFont="1" applyFill="1" applyBorder="1" applyAlignment="1">
      <alignment horizontal="center" vertical="center"/>
    </xf>
    <xf numFmtId="0" fontId="11" fillId="19" borderId="4" xfId="0" applyFont="1" applyFill="1" applyBorder="1" applyAlignment="1">
      <alignment horizontal="center" vertical="center"/>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9" fontId="19" fillId="0" borderId="1" xfId="1" applyFont="1" applyFill="1" applyBorder="1" applyAlignment="1" applyProtection="1">
      <alignment horizontal="left" vertical="center" wrapText="1"/>
      <protection locked="0"/>
    </xf>
  </cellXfs>
  <cellStyles count="5">
    <cellStyle name="Hyperlink" xfId="3" xr:uid="{AB2514D8-C95F-4A0E-B48D-809A371638F0}"/>
    <cellStyle name="Millares" xfId="4" builtinId="3"/>
    <cellStyle name="Moneda" xfId="2" builtinId="4"/>
    <cellStyle name="Normal" xfId="0" builtinId="0"/>
    <cellStyle name="Porcentaje" xfId="1" builtinId="5"/>
  </cellStyles>
  <dxfs count="7">
    <dxf>
      <font>
        <color rgb="FF006100"/>
      </font>
      <fill>
        <patternFill>
          <bgColor rgb="FFC6EFCE"/>
        </patternFill>
      </fill>
    </dxf>
    <dxf>
      <fill>
        <patternFill>
          <fgColor theme="5"/>
          <bgColor theme="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numFmt numFmtId="1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[Seguimiento PAI- Timestre III - 2025.xlsx]Hoja1!TablaDinámica1</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5">
              <a:lumMod val="75000"/>
              <a:alpha val="94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Tahoma" panose="020B0604030504040204" pitchFamily="34" charset="0"/>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Lst>
        </c:dLbl>
      </c:pivotFmt>
      <c:pivotFmt>
        <c:idx val="50"/>
        <c:spPr>
          <a:solidFill>
            <a:schemeClr val="accent5">
              <a:lumMod val="75000"/>
              <a:alpha val="94000"/>
            </a:schemeClr>
          </a:solidFill>
          <a:ln>
            <a:noFill/>
          </a:ln>
          <a:effectLst/>
        </c:spPr>
      </c:pivotFmt>
    </c:pivotFmts>
    <c:plotArea>
      <c:layout/>
      <c:barChart>
        <c:barDir val="bar"/>
        <c:grouping val="clustered"/>
        <c:varyColors val="0"/>
        <c:ser>
          <c:idx val="0"/>
          <c:order val="0"/>
          <c:tx>
            <c:strRef>
              <c:f>Hoja1!$B$3</c:f>
              <c:strCache>
                <c:ptCount val="1"/>
                <c:pt idx="0">
                  <c:v>Total</c:v>
                </c:pt>
              </c:strCache>
            </c:strRef>
          </c:tx>
          <c:spPr>
            <a:solidFill>
              <a:schemeClr val="accent5">
                <a:lumMod val="75000"/>
                <a:alpha val="9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Tahoma" panose="020B0604030504040204" pitchFamily="34" charset="0"/>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Hoja1!$A$4:$A$14</c:f>
              <c:strCache>
                <c:ptCount val="10"/>
                <c:pt idx="0">
                  <c:v>140 - Jurídica</c:v>
                </c:pt>
                <c:pt idx="1">
                  <c:v>130 - Control Interno</c:v>
                </c:pt>
                <c:pt idx="2">
                  <c:v>120- Comunicaciones</c:v>
                </c:pt>
                <c:pt idx="3">
                  <c:v>100 Dirección General</c:v>
                </c:pt>
                <c:pt idx="4">
                  <c:v>220 Sub Análisis, Calidad e Innovación</c:v>
                </c:pt>
                <c:pt idx="5">
                  <c:v>230 SubFortalecimiento</c:v>
                </c:pt>
                <c:pt idx="6">
                  <c:v>110 - Planeación</c:v>
                </c:pt>
                <c:pt idx="7">
                  <c:v>200 Subdirección General</c:v>
                </c:pt>
                <c:pt idx="8">
                  <c:v>210 Sub Información</c:v>
                </c:pt>
                <c:pt idx="9">
                  <c:v>240 Sub Gestión Corporativa</c:v>
                </c:pt>
              </c:strCache>
            </c:strRef>
          </c:cat>
          <c:val>
            <c:numRef>
              <c:f>Hoja1!$B$4:$B$14</c:f>
              <c:numCache>
                <c:formatCode>General</c:formatCode>
                <c:ptCount val="10"/>
                <c:pt idx="0">
                  <c:v>1</c:v>
                </c:pt>
                <c:pt idx="1">
                  <c:v>1</c:v>
                </c:pt>
                <c:pt idx="2">
                  <c:v>1</c:v>
                </c:pt>
                <c:pt idx="3">
                  <c:v>2</c:v>
                </c:pt>
                <c:pt idx="4">
                  <c:v>2</c:v>
                </c:pt>
                <c:pt idx="5">
                  <c:v>3</c:v>
                </c:pt>
                <c:pt idx="6">
                  <c:v>4</c:v>
                </c:pt>
                <c:pt idx="7">
                  <c:v>5</c:v>
                </c:pt>
                <c:pt idx="8">
                  <c:v>7</c:v>
                </c:pt>
                <c:pt idx="9">
                  <c:v>13</c:v>
                </c:pt>
              </c:numCache>
            </c:numRef>
          </c:val>
          <c:extLst>
            <c:ext xmlns:c16="http://schemas.microsoft.com/office/drawing/2014/chart" uri="{C3380CC4-5D6E-409C-BE32-E72D297353CC}">
              <c16:uniqueId val="{00000031-4352-4147-9F3C-B07ECBA69492}"/>
            </c:ext>
          </c:extLst>
        </c:ser>
        <c:dLbls>
          <c:showLegendKey val="0"/>
          <c:showVal val="0"/>
          <c:showCatName val="0"/>
          <c:showSerName val="0"/>
          <c:showPercent val="0"/>
          <c:showBubbleSize val="0"/>
        </c:dLbls>
        <c:gapWidth val="219"/>
        <c:axId val="303007423"/>
        <c:axId val="303015103"/>
      </c:barChart>
      <c:catAx>
        <c:axId val="303007423"/>
        <c:scaling>
          <c:orientation val="minMax"/>
        </c:scaling>
        <c:delete val="0"/>
        <c:axPos val="l"/>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03015103"/>
        <c:crosses val="autoZero"/>
        <c:auto val="1"/>
        <c:lblAlgn val="ctr"/>
        <c:lblOffset val="100"/>
        <c:noMultiLvlLbl val="0"/>
      </c:catAx>
      <c:valAx>
        <c:axId val="30301510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030074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5">
          <a:lumMod val="20000"/>
          <a:lumOff val="80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xdr:colOff>
      <xdr:row>1</xdr:row>
      <xdr:rowOff>0</xdr:rowOff>
    </xdr:from>
    <xdr:to>
      <xdr:col>8</xdr:col>
      <xdr:colOff>154781</xdr:colOff>
      <xdr:row>17</xdr:row>
      <xdr:rowOff>83344</xdr:rowOff>
    </xdr:to>
    <xdr:graphicFrame macro="">
      <xdr:nvGraphicFramePr>
        <xdr:cNvPr id="2" name="Gráfico 1">
          <a:extLst>
            <a:ext uri="{FF2B5EF4-FFF2-40B4-BE49-F238E27FC236}">
              <a16:creationId xmlns:a16="http://schemas.microsoft.com/office/drawing/2014/main" id="{5BAEA159-FD25-6F00-16A4-4ABC251A3A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838200</xdr:colOff>
      <xdr:row>0</xdr:row>
      <xdr:rowOff>190499</xdr:rowOff>
    </xdr:from>
    <xdr:ext cx="2028825" cy="1085307"/>
    <xdr:pic>
      <xdr:nvPicPr>
        <xdr:cNvPr id="2" name="Imagen 1">
          <a:extLst>
            <a:ext uri="{FF2B5EF4-FFF2-40B4-BE49-F238E27FC236}">
              <a16:creationId xmlns:a16="http://schemas.microsoft.com/office/drawing/2014/main" id="{C2E87458-CE25-4028-A3B9-30C98E6813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0" y="190499"/>
          <a:ext cx="2028825" cy="108530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ario\Documents\UAPA\6.%20JUNIO\PAI\20250616_Propuesta%20alineaci&#243;n_Plan%20de%20acci&#243;n%20institucional%202025%20-%20Versi&#243;n.xlsx" TargetMode="External"/><Relationship Id="rId1" Type="http://schemas.openxmlformats.org/officeDocument/2006/relationships/externalLinkPath" Target="/Users/usuario/Documents/UAPA/6.%20JUNIO/PAI/20250616_Propuesta%20alineaci&#243;n_Plan%20de%20acci&#243;n%20institucional%202025%20-%20Vers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UL. PLAN DE ACCIÓN (FPA (2)"/>
      <sheetName val="PLANES"/>
      <sheetName val="PROYECTOS DE INVERSIÓN"/>
      <sheetName val="."/>
      <sheetName val="Hoja1"/>
      <sheetName val="PAI 2025_V2"/>
      <sheetName val="TD"/>
      <sheetName val="PAI 2025_V3"/>
      <sheetName val="Hoja4"/>
      <sheetName val="FORMUL__PLAN_DE_ACCIÓN_(FPA_(2)"/>
      <sheetName val="PROYECTOS_DE_INVERSIÓN"/>
      <sheetName val="_"/>
      <sheetName val="PAI_2025_V2"/>
      <sheetName val="PAI_2025_V3"/>
    </sheetNames>
    <sheetDataSet>
      <sheetData sheetId="0"/>
      <sheetData sheetId="1"/>
      <sheetData sheetId="2"/>
      <sheetData sheetId="3"/>
      <sheetData sheetId="4"/>
      <sheetData sheetId="5"/>
      <sheetData sheetId="6"/>
      <sheetData sheetId="7"/>
      <sheetData sheetId="8">
        <row r="2">
          <cell r="B2" t="str">
            <v>OE1. Formular, implementar, monitorear y evaluar la política pública de alimentación escolar que materialice el derecho a la educación y el derecho a la soberanía alimentaria y nutricional de niños, niñas, adolescentes y jóvenes matriculados en las instituciones educativas oficiales de Colombia, en actuación con el Ministerio de Educación Nacional como ente rector del sector.</v>
          </cell>
        </row>
      </sheetData>
      <sheetData sheetId="9"/>
      <sheetData sheetId="10"/>
      <sheetData sheetId="11"/>
      <sheetData sheetId="12"/>
      <sheetData sheetId="1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952.821316550922" createdVersion="8" refreshedVersion="8" minRefreshableVersion="3" recordCount="39" xr:uid="{C7174BD1-8AD9-4143-886C-D483603022D1}">
  <cacheSource type="worksheet">
    <worksheetSource ref="O7:X46" sheet="PAI 2025_V3"/>
  </cacheSource>
  <cacheFields count="10">
    <cacheField name="DEPENDENCIA" numFmtId="0">
      <sharedItems count="10">
        <s v="100 Dirección General"/>
        <s v="110 Dirección General - Planeación"/>
        <s v="120 Dirección General - Comunicaciones"/>
        <s v="130 Dirección General - Control Interno"/>
        <s v="140 Dirección General - Jurídica"/>
        <s v="200 Subdirección General"/>
        <s v="210 Subdirección de Información"/>
        <s v="220 Subdirección de Análisis, Calidad e Innovación"/>
        <s v="230 Subdirección de Fortalecimiento"/>
        <s v="240 Subdirección de Gestión Corporativa"/>
      </sharedItems>
    </cacheField>
    <cacheField name="PROCESO SIG" numFmtId="0">
      <sharedItems/>
    </cacheField>
    <cacheField name="CÓDIGO ACTIVIDAD PLAN DE ACCIÓN" numFmtId="0">
      <sharedItems count="38">
        <s v="100-01"/>
        <s v="100-02"/>
        <s v="110-01"/>
        <s v="110-02"/>
        <s v="110-03"/>
        <s v="110-04"/>
        <s v="120-01"/>
        <s v="130-01"/>
        <s v="140-01"/>
        <s v="200-01"/>
        <s v="200-03"/>
        <s v="200-04"/>
        <s v="210-01"/>
        <s v="210-02"/>
        <s v="210-03"/>
        <s v="210-04"/>
        <s v="210-05"/>
        <s v="210-06"/>
        <s v="210-07"/>
        <s v="220-01"/>
        <s v="220-02"/>
        <s v="230-01"/>
        <s v="230-02"/>
        <s v="200-05"/>
        <s v="230-04"/>
        <s v="240-01"/>
        <s v="240-02"/>
        <s v="240-03"/>
        <s v="240-04"/>
        <s v="240-05"/>
        <s v="240-06"/>
        <s v="240-07"/>
        <s v="240-08"/>
        <s v="240-09"/>
        <s v="240-010"/>
        <s v="240-011"/>
        <s v="240-013"/>
        <s v="240-014"/>
      </sharedItems>
    </cacheField>
    <cacheField name="ACTIVIDAD PLAN DE ACCIÓN " numFmtId="0">
      <sharedItems/>
    </cacheField>
    <cacheField name="INDICADOR" numFmtId="0">
      <sharedItems/>
    </cacheField>
    <cacheField name="FÓRMULA DE CÁLCULO" numFmtId="0">
      <sharedItems/>
    </cacheField>
    <cacheField name="UNIDAD DE MEDIDA" numFmtId="0">
      <sharedItems/>
    </cacheField>
    <cacheField name="META FÍSICA ANUAL" numFmtId="0">
      <sharedItems containsSemiMixedTypes="0" containsString="0" containsNumber="1" minValue="0.85" maxValue="12"/>
    </cacheField>
    <cacheField name="RUBRO INVERSIÓN" numFmtId="0">
      <sharedItems/>
    </cacheField>
    <cacheField name="VALOR ANUAL ASIGNADO " numFmtId="0">
      <sharedItems containsSemiMixedTypes="0" containsString="0" containsNumber="1" containsInteger="1" minValue="0" maxValue="206983471096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
  <r>
    <x v="0"/>
    <s v="Desarrollo de la política pública de alimentación escolar"/>
    <x v="0"/>
    <s v="Desarrollar las acciones correspondientes a las etapas de diágnostico y diseño de la Política Pública de Alimentación Escolar que promuevan el fortalecimiento estratégico y misional de la Unidad"/>
    <s v="Número de documentos construidos en las etapas de diágnostico y diseño dela política pública de alimentación escolar."/>
    <s v="(Número de informes de seguimiento en el trimestre/Número de informes de seguimiento requeridos en el trimestre)*100"/>
    <s v="Número"/>
    <n v="2"/>
    <s v="C-2201-0700-5-20203J-2201089-02"/>
    <n v="2649959182"/>
  </r>
  <r>
    <x v="0"/>
    <s v="Desarrollo de la política pública de alimentación escolar"/>
    <x v="1"/>
    <s v="Desarrollar las metodologías e instrumentos para la formulación, ejecución, seguimiento y evaluación de las políticas, planes, programas y proyectos estratégicos de la Unidad."/>
    <s v="Número de informes de seguimiento y evaluación"/>
    <s v="(Número de informes de seguimiento en el trimestre/Número de informes de seguimiento requeridos en el trimestre)*100"/>
    <s v="Porcentaje"/>
    <n v="1"/>
    <s v="C-2201-0700-5-20203J-2201089-02"/>
    <n v="150000000"/>
  </r>
  <r>
    <x v="1"/>
    <s v="Direccionamiento estratégico"/>
    <x v="2"/>
    <s v="Elaborar y consolidar insumos asociados a la gestión institucional con el fin de reportar la información requerida por los grupos de valor o de interés"/>
    <s v="Número de reportes o documentos elaborados"/>
    <s v="(Número de reportes o documentos elaborados en el trimestre/Número de reportes o documentos requeridos en el trimestre)*100"/>
    <s v="Porcentaje"/>
    <n v="1"/>
    <s v="C-2201-0700-5-20203J-2201089-02"/>
    <n v="250066667"/>
  </r>
  <r>
    <x v="1"/>
    <s v="Direccionamiento estratégico"/>
    <x v="3"/>
    <s v="Identificar e implementar  acciones para optimizar las políticas de gestión y desempeño del Modelo Integrado de Planeación y Gestión, con el fin de aumentar el índice de desempeño institucional"/>
    <s v="Porcentaje de cumplimiento plan de trabajo para el avance en la implementación políticas de gestión y desempeño del MIPG"/>
    <s v="(Número de actividades ejecutadas en el trimestre /Número de actividades programadas para el trimestre)*100"/>
    <s v="Porcentaje"/>
    <n v="1"/>
    <s v="C-2201-0700-5-20203J-2201089-02"/>
    <n v="201066667"/>
  </r>
  <r>
    <x v="1"/>
    <s v="Direccionamiento estratégico"/>
    <x v="4"/>
    <s v="Definir y ejecutar acciones para la implementación Sistema Integrado de Gestión de la UApA en el marco de la mejora continua. "/>
    <s v="Porcentaje de cumplimiento del plan de trabajo para  la  implementación del Sistema integrado de Gestión"/>
    <s v="(Número de actividades ejecutadas en el trimestre/Número de actividades programadas para el trimestre)*100"/>
    <s v="Porcentaje"/>
    <n v="1"/>
    <s v="C-2201-0700-5-20203J-2201089-02"/>
    <n v="304393333"/>
  </r>
  <r>
    <x v="1"/>
    <s v="Direccionamiento estratégico"/>
    <x v="5"/>
    <s v="Elaborar reportes basados en el análisis de datos sobre la cobertura del Programa de Alimentación Escolar (PAE) para apoyar la toma de decisiones informadas "/>
    <s v="Número de reportes de avance de cobertura PAE "/>
    <s v="Sumatoria de reportes elaborados"/>
    <s v="Número"/>
    <n v="11"/>
    <s v="C-2201-0700-5-20203J-2201089-02"/>
    <n v="41738667"/>
  </r>
  <r>
    <x v="2"/>
    <s v="Comunicación estratégica"/>
    <x v="6"/>
    <s v="Ejecutar una estrategia de comunicación a través de medios institucionales, para difundir al interior de la UApA y en todo el territorio nacional los temas estratégicos y logros del PAE."/>
    <s v="Estrategia de comunicación implementada"/>
    <s v="Sumatoria de Informes de avance frente a la implementación de la estrategia de comunicación"/>
    <s v="Número"/>
    <n v="4"/>
    <s v="C-2201-0700-5-20203J-2201089-02"/>
    <n v="1563016000"/>
  </r>
  <r>
    <x v="3"/>
    <s v="Evaluación independiente y mejoramiento continuo"/>
    <x v="7"/>
    <s v="Formular, presentar e implementar el Plan Anual de Auditorias para la Unidad Administrativa Especial de Alimentación Escolar - Alimentos para Aprender "/>
    <s v="Cumplimiento del Plan Anual de Auditorías de la vigencia"/>
    <s v="Sumatoria de documentos elaborados"/>
    <s v="Porcentaje"/>
    <n v="1"/>
    <s v="C-2201-0700-5-20203J-2201089-02"/>
    <n v="221733333"/>
  </r>
  <r>
    <x v="4"/>
    <s v="Gestión Jurídica"/>
    <x v="8"/>
    <s v="Ejercer la defensa jurídica, así como asesorar en los diferentes requerimientos jurídicos que sean allegados a la entidad."/>
    <s v="Porcentaje de solicitudes de defensa jurídica y requerimientos jurídicos contestados oportunamente."/>
    <s v="Porcentaje de solicitudes de defensa jurídica y re"/>
    <s v="Porcentaje "/>
    <n v="1"/>
    <s v="C-2201-0700-5-20203J-2201089-02"/>
    <n v="220000000"/>
  </r>
  <r>
    <x v="5"/>
    <s v="Implementación, seguimiento y evaluación de la política pública de alimentación escolar en el territorio"/>
    <x v="9"/>
    <s v="Distribuir a las entidades territoriales, los recursos del Presupuesto General de la Nación, destinados a cofinanciar la operación del Programa de Alimentación Escolar, atendiendo los criterios de focalización y priorización"/>
    <s v="Porcentaje de recursos girados a las ETC"/>
    <s v="(Recursos girados a la ETC en el trimestre/Recursos programados en el trimestre) *100"/>
    <s v="Porcentaje"/>
    <n v="1"/>
    <s v="C-2201-0700-5-20203J-2201079-03"/>
    <n v="2069834710966"/>
  </r>
  <r>
    <x v="5"/>
    <s v="Implementación, seguimiento y evaluación de la política pública de alimentación escolar en el territorio"/>
    <x v="9"/>
    <s v="Distribuir a las entidades territoriales del Catatumbo, los recursos del Presupuesto General de la Nación, destinados a cofinanciar la operación del Programa de Alimentación Escolar, atendiendo los criterios de focalización y priorización."/>
    <s v="Porcentaje de recursos girados a las ETC"/>
    <s v="(Recursos girados a la ETC del Catatumbo en el trimestre/Recursos programados en el trimestre) *100"/>
    <s v="Porcentaje"/>
    <n v="1"/>
    <s v="C-2201-0700-5-20203JZ-2201079-03"/>
    <n v="93908319824"/>
  </r>
  <r>
    <x v="5"/>
    <s v="Implementación, seguimiento y evaluación de la política pública de alimentación escolar en el territorio"/>
    <x v="10"/>
    <s v="Realizar apoyo integral a la gestión institucional para la debida operación del PAE por parte de las Entidades Territoriales"/>
    <s v="Apoyo a la gestión institucional realizado"/>
    <s v="Número de informes consolidados del apoyo institucional realizado"/>
    <s v="Número"/>
    <n v="3"/>
    <s v="C-2201-0700-5-20203J-2201079-02"/>
    <n v="1463266637"/>
  </r>
  <r>
    <x v="5"/>
    <s v="Implementación, seguimiento y evaluación de la política pública de alimentación escolar en el territorio"/>
    <x v="11"/>
    <s v="Atender requerimientos de apoyo y asistencia técnica en todo el territorio nacional en el marco de la operación del PAE."/>
    <s v="Apoyo y asistencia técnica brindada en todo el territorio nacional"/>
    <s v="Sumatoria de informes de avance trimestral"/>
    <s v="Número"/>
    <n v="4"/>
    <s v="C-2201-0700-5-20203J-2201089-02"/>
    <n v="777000000"/>
  </r>
  <r>
    <x v="6"/>
    <s v="Direccionamiento estratégico"/>
    <x v="12"/>
    <s v="Realizar el desarrollo de las mejoras y nuevos requerimientos del ecosistema SiPAE."/>
    <s v="Avance en el desarrollo de las mejoras y nuevos requerimientos en el SIPAE."/>
    <s v=" = % Ejecutado / % Planeado"/>
    <s v="Porcentaje"/>
    <n v="1"/>
    <s v="C-2201-0700-4-20203J-2201048-02"/>
    <n v="10743061819"/>
  </r>
  <r>
    <x v="6"/>
    <s v="Direccionamiento estratégico"/>
    <x v="13"/>
    <s v="Administrar técnica y tecnológicamente el ecosistema SIPAE."/>
    <s v="Atención de solicitudes de servicio"/>
    <s v=" = (# solicitudes atendidas / # solicitudes recibidas) *100"/>
    <s v="Porcentaje"/>
    <n v="0.85"/>
    <s v="C-2201-0700-4-20203J-2201048-02"/>
    <n v="509589929"/>
  </r>
  <r>
    <x v="6"/>
    <s v="Direccionamiento estratégico"/>
    <x v="14"/>
    <s v="Prestar soporte a los sistemas de información (SIPAE) de la Unidad."/>
    <s v="Avance en la ejecución del plan de trabajo"/>
    <s v=" = (# actividades ejecutadas / # actividades programadas) *100"/>
    <s v="Porcentaje"/>
    <n v="0.9"/>
    <s v="C-2201-0700-4-20203J-2201048-02"/>
    <n v="168800000"/>
  </r>
  <r>
    <x v="6"/>
    <s v="Direccionamiento estratégico"/>
    <x v="15"/>
    <s v="Definir un plan de trabajo para diseñar la base del modelo de análitica de datos del Programa de Alimentación Escolar para la toma de decisiones, mediante el alistamiento técnico, normativo y organizacional."/>
    <s v="Avance en la ejecución del plan de trabajo."/>
    <s v=" =(Número actividades ejecutadas / Número actividades programadas)*100"/>
    <s v="Porcentaje"/>
    <n v="1"/>
    <s v="C-2201-0700-4-20203J-2201092-02"/>
    <n v="80554500"/>
  </r>
  <r>
    <x v="6"/>
    <s v="Mantenimiento y soporte"/>
    <x v="16"/>
    <s v="Apoyar con soporte en la infraestructura tecnológica de la UApA"/>
    <s v="Avance en el soporte prestado a la infraestructura tecnológica de la UApA."/>
    <s v="Número de informes trimestrales de avance"/>
    <s v="Numero"/>
    <n v="4"/>
    <s v="C-2201-0700-4-20203J-2201094-02"/>
    <n v="926506847"/>
  </r>
  <r>
    <x v="6"/>
    <s v="Mantenimiento y soporte"/>
    <x v="17"/>
    <s v="Definir e implementar un plan de trabajo alineado a los controles de la ISO 27001 con el fin de fortalecer la postura del Sistema de Gestión de Seguridad y Privacidad de la Información de la UApA."/>
    <s v="Avance en la ejecución del Plan de Trabajo del Sistema de Gestión de Seguridad y Privacidad de la Información 2025."/>
    <s v=" =(Número actividades ejecutadas / Número actividades programadas)*100"/>
    <s v="Porcentaje"/>
    <n v="1"/>
    <s v="C-2201-0700-4-20203J-2201094-02"/>
    <n v="80000000"/>
  </r>
  <r>
    <x v="6"/>
    <s v="Mantenimiento y soporte"/>
    <x v="18"/>
    <s v="Definir un plan de trabajo para el diagnóstico y levantamiento de información del modelo de Arquitectura Empresarial definido para la Unidad, alineado con el marco de referencia de Aquitectura Empresarial (MRAE) del MinTIC."/>
    <s v="Avance en la ejecución del plan de trabajo"/>
    <s v="(Número de actividades ejecutadas / Número actividades programadas)*100"/>
    <s v="Porcentaje"/>
    <n v="1"/>
    <s v="C-2201-0700-4-20203J-2201094-02"/>
    <n v="463351678"/>
  </r>
  <r>
    <x v="7"/>
    <s v="Gestión de la Alimentación escolar en el territorio"/>
    <x v="19"/>
    <s v="Actualizar los lineamientos, anexos técnicos, documentos e instrumentos que favorezcan la operación del Programa de Alimentación Escolar - PAE en el marco de los diferentes modelos de atención con pertinencia territorial y étnica."/>
    <s v="Porcentaje de avance en la ejecución del plan de trabajo"/>
    <s v="(Número de actividades desarrolladas /Número de actividades programadas) * 100"/>
    <s v="Porcentaje"/>
    <n v="1"/>
    <s v="C-2201-0700-5-20203J-2201089-02"/>
    <n v="747743775"/>
  </r>
  <r>
    <x v="7"/>
    <s v="Gestión de la Alimentación escolar en el territorio"/>
    <x v="20"/>
    <s v="Desarrollar estrategias sectoriales e intersectoriales que favorezcan la gobernanza territorial en alimentación escolar."/>
    <s v="Porcentaje de avance en la ejecución del plan de trabajo"/>
    <s v="(Número de actividades desarrolladas /Número de actividades programadas) * 100"/>
    <s v="Porcentaje"/>
    <n v="1"/>
    <s v="C-2201-0700-5-20203J-2201089-02"/>
    <n v="5555356225"/>
  </r>
  <r>
    <x v="8"/>
    <s v="Participación y control social de la política pública de alimentación escolar."/>
    <x v="21"/>
    <s v="Desarrollar el plan integral de asistencia técnica para el fortalecimiento de la gestión en los territorios"/>
    <s v="Plan integral de asistencia técnica para el fortalecimiento de la gestión en los territorios desarrollado"/>
    <s v="Sumatoria de informes frente al avance del plan integral de asistencia técnica"/>
    <s v="Número"/>
    <n v="4"/>
    <s v="n/a"/>
    <n v="0"/>
  </r>
  <r>
    <x v="8"/>
    <s v="Participación y control social de la política pública de alimentación escolar."/>
    <x v="22"/>
    <s v="Desarrollar el modelo de operación territorial que permita el fortalecimiento de capacidades técnicas de los actores PAE "/>
    <s v="Modelo de operación territorial desarrollado"/>
    <s v="Sumatoria de informes"/>
    <s v="Número"/>
    <n v="3"/>
    <s v="C-2201-0700-5-20203J-2201079-02"/>
    <n v="4376333304"/>
  </r>
  <r>
    <x v="5"/>
    <s v="Implementación, seguimiento y evaluación de la política pública de alimentación escolar en el territorio"/>
    <x v="23"/>
    <s v="Consolidar el informe de Operación del Programa de Alimentación Escolar (PAE) INOP"/>
    <s v="Indorme de Operación del programa de Alimentación Escolar (PAE) INOP publicados en pág . Web"/>
    <s v="Sumatoria de informes INOP "/>
    <s v="Número"/>
    <n v="12"/>
    <s v="n/a"/>
    <n v="0"/>
  </r>
  <r>
    <x v="8"/>
    <s v="Participación y control social de la política pública de alimentación escolar."/>
    <x v="24"/>
    <s v="Desarrollar acciones para el fortalecimiento de la gestión de modelos de operación implementados por parte de las entidades territoriales, de forma articulada con el plan de asistencia y seguimiento de la UApA."/>
    <s v="Acciones para el fortalecimiento territorial en la gestión de los modelos de operación"/>
    <s v="Sumatoria de informes con acciones de fortalecimiento implementadas en la operación PAE"/>
    <s v="Número"/>
    <n v="4"/>
    <s v="C-2201-0700-5-20203J-2201089-02"/>
    <n v="1452150878"/>
  </r>
  <r>
    <x v="9"/>
    <s v="Gestión del Talento Humano"/>
    <x v="25"/>
    <s v="Programar, ejecutar y evaluar las actividades para el fomento de la política pública de integridad, transparencia y lucha contra la corrupción, con el propósito de fortalecer el sentido de pertenencia y vocación del servicio público."/>
    <s v="Actividades para el fomento de la política pública de integridad, transparencia y lucha contra la corrupción programadas y ejecutadas"/>
    <s v="Sumatoria de reporte de las actividades ejecutadas para la divulgación del código de ética e integridad "/>
    <s v="Número "/>
    <n v="3"/>
    <s v="n/a"/>
    <n v="0"/>
  </r>
  <r>
    <x v="9"/>
    <s v="Gestión del Talento Humano"/>
    <x v="26"/>
    <s v="Ejecutar el plan anual de vacantes como instrumento de planificación, administración y actualización de la información del talento humano "/>
    <s v="Actividades del plan de vacantes realizadas "/>
    <s v="Sumatoria de reportes de las actividades del plan de vacantes realizadas"/>
    <s v="Número "/>
    <n v="3"/>
    <s v="n/a"/>
    <n v="0"/>
  </r>
  <r>
    <x v="9"/>
    <s v="Gestión del Talento Humano"/>
    <x v="27"/>
    <s v="Fortalecer las habilidades, capacidades y conocimientos de los servidores públicos a través de la ejecución de actividades y su evaluación conforme a lo establecido en el plan institucional de capacitación "/>
    <s v="Actividades de capacitación realizadas "/>
    <s v="Sumatoria de reportes de las actividades de capacitación realizadas"/>
    <s v="Número "/>
    <n v="3"/>
    <s v="n/a"/>
    <n v="0"/>
  </r>
  <r>
    <x v="9"/>
    <s v="Gestión del Talento Humano"/>
    <x v="28"/>
    <s v="Programar, ejecutar y evaluar las actividades de bienestar para los servidores públicos de la Unidad que contribuyan a mejorar su calidad de vida.  "/>
    <s v="Actividades de bienestar realizadas "/>
    <s v="Sumatoria de reportes de las actividades de bienestar realizadas"/>
    <s v="Número "/>
    <n v="3"/>
    <s v="C-2201-0700-5-20203J-2201089-02"/>
    <n v="28000000"/>
  </r>
  <r>
    <x v="9"/>
    <s v="Gestión del Talento Humano"/>
    <x v="29"/>
    <s v="Programar, ejecutar y evaluar las actividades contempladas en el plan anual de trabajo del SST para el cumplimiento de los estándares mínimos requeridos por la norma"/>
    <s v="Actividades del SST programadas, ejecutadas y evaluadas "/>
    <s v="Sumatoria de reportes de las actividades ejecutadas"/>
    <s v="Número "/>
    <n v="4"/>
    <s v="n/a"/>
    <n v="0"/>
  </r>
  <r>
    <x v="9"/>
    <s v="Gestión del Talento Humano"/>
    <x v="30"/>
    <s v="Ejecutar el plan previsión de recursos humanos a través de la provisión efectiva de los empleos vacantes"/>
    <s v="Actividades para la provisión de los empleos realizadas "/>
    <s v="Sumatoria de reportes de las actividades para la provisión de los empleos realizadas "/>
    <s v="Número "/>
    <n v="2"/>
    <s v="n/a"/>
    <n v="0"/>
  </r>
  <r>
    <x v="9"/>
    <s v="Gestión Contractual y Adquisiciones"/>
    <x v="31"/>
    <s v="Elaborar y revisar la documentación requerida para la contratación de los bienes y servicios de la entidad en las diferentes etapas de contratación, conforme a las necesidades planteadas por las dependencias de la Unidad  "/>
    <s v="Avance en la gestión contractual en sus diferentes etapas"/>
    <s v="Numero de informes de la gestión contractual en sus diferentes etapas"/>
    <s v="Número "/>
    <n v="4"/>
    <s v="C-2201-0700-5-20203J-2201089-02"/>
    <n v="244566666"/>
  </r>
  <r>
    <x v="9"/>
    <s v="Gestión Documental"/>
    <x v="32"/>
    <s v="Definir e implementar las estrategias institucionales de gestión documental de la información generada por la Unidad"/>
    <s v="Estrategias institucionales para la función archivística definidas e implementadas"/>
    <s v="Sumatoria de informes de avance estrategias implementadas"/>
    <s v="Número "/>
    <n v="4"/>
    <s v="C-2201-0700-5-20203J-2201089-02"/>
    <n v="89955000"/>
  </r>
  <r>
    <x v="9"/>
    <s v="Relación Estado Ciudadano"/>
    <x v="33"/>
    <s v="Hacer el seguimiento al aplicativo de Atención al Ciudadano (ORFEO), a través de la verificación, soporte e identificación de mejoras"/>
    <s v="Avance de las acciones del aplicativo de Atención al Ciudadano (ORFEO) "/>
    <s v="Sumatoria de reportes de avance de las acciones ejecutadas del SAC"/>
    <s v="Número "/>
    <n v="4"/>
    <s v="C-2201-0700-5-20203J-2201089-02"/>
    <n v="50000000"/>
  </r>
  <r>
    <x v="9"/>
    <s v="Gestión Financiera"/>
    <x v="34"/>
    <s v="Revisar, analizar, registrar y controlar las actividades financieras derivadas de los hechos económicos de la Unidad, con el propósito de fortalecer la gestión financiera y contribuir al  cumplimiento de las actividades misionales."/>
    <s v="Revisión y registro de las operaciones económicas"/>
    <s v="Sumatoria de reportes de las actividades ejecutadas"/>
    <s v="Número "/>
    <n v="4"/>
    <s v="C-2201-0700-5-20203J-2201089-02"/>
    <n v="172000000"/>
  </r>
  <r>
    <x v="9"/>
    <s v="Direccionamiento estratégico"/>
    <x v="35"/>
    <s v="Programar y ejecutar las actividades a cargo de la Subdirección de Gestión Corporativa que permitan la mejora continua de los procesos de apoyo de la Entidad."/>
    <s v="Actividades ejecutadas para la mejora continua de los procesos de apoyo de la Entidad."/>
    <s v="Sumatoria de informes de actividades ejecutadas para la mejora continua de los procesos de apoyo de la Entidad. "/>
    <s v="Número "/>
    <n v="4"/>
    <s v="C-2201-0700-5-20203J-2201089-02"/>
    <n v="271157055"/>
  </r>
  <r>
    <x v="9"/>
    <s v="Gestión del Talento Humano"/>
    <x v="36"/>
    <s v="Articular las acciones requeridas para la implementación del rediseño institucional y la formalización laboral que contribuyan al fortalecimiento del Programa de Alimentación Escolar"/>
    <s v="Actividades de rediseño institucional realizadas "/>
    <s v="Sumatoria de reportes de las actividades realizadas"/>
    <s v="Número"/>
    <n v="3"/>
    <s v="C-2201-0700-5-20203J-2201089-02"/>
    <n v="131440000"/>
  </r>
  <r>
    <x v="9"/>
    <s v="Gestión Administrativa"/>
    <x v="37"/>
    <s v="Atender requerimientos logísticos para la realización de eventos programados en el marco del Programa de Alimentación Escolar"/>
    <s v="Requerimientos logísticos atendidos"/>
    <s v="Sumatoria de informes de avance trimestral"/>
    <s v="Número"/>
    <n v="2"/>
    <s v="C-2201-0700-5-20203J-2201089-02"/>
    <n v="1961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679DB4E-5CAE-4B2D-BF46-8D83C0525C29}" name="TablaDinámica1" cacheId="11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1">
  <location ref="A3:B14" firstHeaderRow="1" firstDataRow="1" firstDataCol="1"/>
  <pivotFields count="10">
    <pivotField axis="axisRow" dataField="1" showAll="0" sortType="ascending">
      <items count="11">
        <item x="0"/>
        <item n="110 - Planeación" x="1"/>
        <item n="120- Comunicaciones" x="2"/>
        <item n="130 - Control Interno" x="3"/>
        <item n="140 - Jurídica" x="4"/>
        <item x="5"/>
        <item n="210 Sub Información" x="6"/>
        <item n="220 Sub Análisis, Calidad e Innovación" x="7"/>
        <item n="230 SubFortalecimiento" x="8"/>
        <item n="240 Sub Gestión Corporativa" x="9"/>
        <item t="default"/>
      </items>
      <autoSortScope>
        <pivotArea dataOnly="0" outline="0" fieldPosition="0">
          <references count="1">
            <reference field="4294967294" count="1" selected="0">
              <x v="0"/>
            </reference>
          </references>
        </pivotArea>
      </autoSortScope>
    </pivotField>
    <pivotField showAll="0"/>
    <pivotField showAll="0">
      <items count="39">
        <item x="0"/>
        <item x="1"/>
        <item x="2"/>
        <item x="3"/>
        <item x="4"/>
        <item x="5"/>
        <item x="6"/>
        <item x="7"/>
        <item x="8"/>
        <item x="9"/>
        <item x="10"/>
        <item x="11"/>
        <item x="23"/>
        <item x="12"/>
        <item x="13"/>
        <item x="14"/>
        <item x="15"/>
        <item x="16"/>
        <item x="17"/>
        <item x="18"/>
        <item x="19"/>
        <item x="20"/>
        <item x="21"/>
        <item x="22"/>
        <item x="24"/>
        <item x="25"/>
        <item x="34"/>
        <item x="35"/>
        <item x="36"/>
        <item x="37"/>
        <item x="26"/>
        <item x="27"/>
        <item x="28"/>
        <item x="29"/>
        <item x="30"/>
        <item x="31"/>
        <item x="32"/>
        <item x="33"/>
        <item t="default"/>
      </items>
    </pivotField>
    <pivotField showAll="0"/>
    <pivotField showAll="0"/>
    <pivotField showAll="0"/>
    <pivotField showAll="0"/>
    <pivotField showAll="0"/>
    <pivotField showAll="0"/>
    <pivotField showAll="0"/>
  </pivotFields>
  <rowFields count="1">
    <field x="0"/>
  </rowFields>
  <rowItems count="11">
    <i>
      <x v="4"/>
    </i>
    <i>
      <x v="3"/>
    </i>
    <i>
      <x v="2"/>
    </i>
    <i>
      <x/>
    </i>
    <i>
      <x v="7"/>
    </i>
    <i>
      <x v="8"/>
    </i>
    <i>
      <x v="1"/>
    </i>
    <i>
      <x v="5"/>
    </i>
    <i>
      <x v="6"/>
    </i>
    <i>
      <x v="9"/>
    </i>
    <i t="grand">
      <x/>
    </i>
  </rowItems>
  <colItems count="1">
    <i/>
  </colItems>
  <dataFields count="1">
    <dataField name="Cuenta de DEPENDENCIA" fld="0" subtotal="count" baseField="0" baseItem="0"/>
  </dataFields>
  <chartFormats count="2">
    <chartFormat chart="0" format="49" series="1">
      <pivotArea type="data" outline="0" fieldPosition="0">
        <references count="1">
          <reference field="4294967294" count="1" selected="0">
            <x v="0"/>
          </reference>
        </references>
      </pivotArea>
    </chartFormat>
    <chartFormat chart="0" format="50">
      <pivotArea type="data" outline="0" fieldPosition="0">
        <references count="2">
          <reference field="4294967294" count="1" selected="0">
            <x v="0"/>
          </reference>
          <reference field="0"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alimentosparaaprender.sharepoint.com/:f:/s/oficinaasesoradeplaneacion/Eqx-dUHAnG9LjQg_0VWndr4Bf5XZ74egXc0H4XurqklvhQ?e=5Nqb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34AC6-CEC7-4BAF-AB18-57B297427CFF}">
  <dimension ref="A3:B14"/>
  <sheetViews>
    <sheetView topLeftCell="D1" zoomScale="80" zoomScaleNormal="80" workbookViewId="0">
      <selection activeCell="I14" sqref="I14"/>
    </sheetView>
  </sheetViews>
  <sheetFormatPr baseColWidth="10" defaultColWidth="11.42578125" defaultRowHeight="15" x14ac:dyDescent="0.25"/>
  <cols>
    <col min="1" max="1" width="35.42578125" bestFit="1" customWidth="1"/>
    <col min="2" max="2" width="24.42578125" bestFit="1" customWidth="1"/>
    <col min="3" max="3" width="32.7109375" bestFit="1" customWidth="1"/>
    <col min="4" max="4" width="38.140625" bestFit="1" customWidth="1"/>
    <col min="5" max="5" width="36.85546875" bestFit="1" customWidth="1"/>
    <col min="6" max="6" width="29.5703125" bestFit="1" customWidth="1"/>
    <col min="7" max="7" width="24.140625" bestFit="1" customWidth="1"/>
    <col min="8" max="8" width="30.7109375" bestFit="1" customWidth="1"/>
    <col min="9" max="9" width="47.140625" bestFit="1" customWidth="1"/>
    <col min="10" max="10" width="34.28515625" bestFit="1" customWidth="1"/>
    <col min="11" max="11" width="38.28515625" bestFit="1" customWidth="1"/>
    <col min="12" max="12" width="12.5703125" bestFit="1" customWidth="1"/>
    <col min="13" max="27" width="6.7109375" bestFit="1" customWidth="1"/>
    <col min="28" max="31" width="7.7109375" bestFit="1" customWidth="1"/>
    <col min="32" max="39" width="6.7109375" bestFit="1" customWidth="1"/>
    <col min="40" max="40" width="12.5703125" bestFit="1" customWidth="1"/>
  </cols>
  <sheetData>
    <row r="3" spans="1:2" x14ac:dyDescent="0.25">
      <c r="A3" s="110" t="s">
        <v>0</v>
      </c>
      <c r="B3" t="s">
        <v>1</v>
      </c>
    </row>
    <row r="4" spans="1:2" x14ac:dyDescent="0.25">
      <c r="A4" s="111" t="s">
        <v>2</v>
      </c>
      <c r="B4">
        <v>1</v>
      </c>
    </row>
    <row r="5" spans="1:2" x14ac:dyDescent="0.25">
      <c r="A5" s="111" t="s">
        <v>3</v>
      </c>
      <c r="B5">
        <v>1</v>
      </c>
    </row>
    <row r="6" spans="1:2" x14ac:dyDescent="0.25">
      <c r="A6" s="111" t="s">
        <v>4</v>
      </c>
      <c r="B6">
        <v>1</v>
      </c>
    </row>
    <row r="7" spans="1:2" x14ac:dyDescent="0.25">
      <c r="A7" s="111" t="s">
        <v>5</v>
      </c>
      <c r="B7">
        <v>2</v>
      </c>
    </row>
    <row r="8" spans="1:2" x14ac:dyDescent="0.25">
      <c r="A8" s="111" t="s">
        <v>6</v>
      </c>
      <c r="B8">
        <v>2</v>
      </c>
    </row>
    <row r="9" spans="1:2" x14ac:dyDescent="0.25">
      <c r="A9" s="111" t="s">
        <v>7</v>
      </c>
      <c r="B9">
        <v>3</v>
      </c>
    </row>
    <row r="10" spans="1:2" x14ac:dyDescent="0.25">
      <c r="A10" s="111" t="s">
        <v>8</v>
      </c>
      <c r="B10">
        <v>4</v>
      </c>
    </row>
    <row r="11" spans="1:2" x14ac:dyDescent="0.25">
      <c r="A11" s="111" t="s">
        <v>9</v>
      </c>
      <c r="B11">
        <v>5</v>
      </c>
    </row>
    <row r="12" spans="1:2" x14ac:dyDescent="0.25">
      <c r="A12" s="111" t="s">
        <v>10</v>
      </c>
      <c r="B12">
        <v>7</v>
      </c>
    </row>
    <row r="13" spans="1:2" x14ac:dyDescent="0.25">
      <c r="A13" s="111" t="s">
        <v>11</v>
      </c>
      <c r="B13">
        <v>13</v>
      </c>
    </row>
    <row r="14" spans="1:2" x14ac:dyDescent="0.25">
      <c r="A14" s="111" t="s">
        <v>12</v>
      </c>
      <c r="B14">
        <v>39</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C82BE-791F-4724-BDC9-C6C7EBDD0C5A}">
  <dimension ref="A1:AQ48"/>
  <sheetViews>
    <sheetView showGridLines="0" tabSelected="1" topLeftCell="D1" zoomScale="80" zoomScaleNormal="80" workbookViewId="0">
      <selection activeCell="D1" sqref="D1:AQ1"/>
    </sheetView>
  </sheetViews>
  <sheetFormatPr baseColWidth="10" defaultColWidth="11.42578125" defaultRowHeight="84" customHeight="1" x14ac:dyDescent="0.25"/>
  <cols>
    <col min="1" max="1" width="13.5703125" style="1" customWidth="1"/>
    <col min="2" max="2" width="30.140625" style="1" customWidth="1"/>
    <col min="3" max="3" width="15.7109375" style="1" customWidth="1"/>
    <col min="4" max="4" width="36.42578125" style="1" customWidth="1"/>
    <col min="5" max="5" width="23.28515625" style="1" customWidth="1"/>
    <col min="6" max="6" width="14.28515625" style="1" customWidth="1"/>
    <col min="7" max="7" width="41.85546875" style="11" customWidth="1"/>
    <col min="8" max="8" width="15.28515625" style="1" customWidth="1"/>
    <col min="9" max="9" width="20.7109375" style="1" customWidth="1"/>
    <col min="10" max="10" width="15.7109375" style="1" customWidth="1"/>
    <col min="11" max="11" width="22.28515625" style="1" customWidth="1"/>
    <col min="12" max="12" width="30.7109375" style="1" customWidth="1"/>
    <col min="13" max="13" width="22.140625" style="1" customWidth="1"/>
    <col min="14" max="14" width="28.7109375" style="1" customWidth="1"/>
    <col min="15" max="15" width="17" style="12" customWidth="1"/>
    <col min="16" max="16" width="16.7109375" style="11" customWidth="1"/>
    <col min="17" max="17" width="12.7109375" style="12" customWidth="1"/>
    <col min="18" max="18" width="39.5703125" style="11" customWidth="1"/>
    <col min="19" max="19" width="24" style="1" customWidth="1"/>
    <col min="20" max="20" width="27.7109375" style="1" customWidth="1"/>
    <col min="21" max="21" width="11.42578125" style="1" customWidth="1"/>
    <col min="22" max="22" width="11.42578125" style="10" customWidth="1"/>
    <col min="23" max="23" width="17.85546875" style="1" customWidth="1"/>
    <col min="24" max="24" width="25.5703125" style="8" customWidth="1"/>
    <col min="25" max="25" width="17.5703125" style="10" customWidth="1"/>
    <col min="26" max="26" width="49" style="10" customWidth="1"/>
    <col min="27" max="27" width="25.5703125" style="8" customWidth="1"/>
    <col min="28" max="28" width="17.140625" style="10" customWidth="1"/>
    <col min="29" max="29" width="44.7109375" style="1" customWidth="1"/>
    <col min="30" max="30" width="25.5703125" style="8" customWidth="1"/>
    <col min="31" max="31" width="16" style="10" customWidth="1"/>
    <col min="32" max="32" width="41" style="1" customWidth="1"/>
    <col min="33" max="33" width="16.85546875" style="1" customWidth="1"/>
    <col min="34" max="34" width="15.5703125" style="10" customWidth="1"/>
    <col min="35" max="35" width="13.5703125" style="1" customWidth="1"/>
    <col min="36" max="37" width="20" style="1" customWidth="1"/>
    <col min="38" max="38" width="18.140625" style="1" customWidth="1"/>
    <col min="39" max="39" width="120" style="1" customWidth="1"/>
    <col min="40" max="40" width="65.140625" style="1" customWidth="1"/>
    <col min="41" max="41" width="16.7109375" style="10" customWidth="1"/>
    <col min="42" max="42" width="32.42578125" style="1" customWidth="1"/>
    <col min="43" max="43" width="25.5703125" style="8" customWidth="1"/>
    <col min="44" max="44" width="11.42578125" style="1" customWidth="1"/>
    <col min="45" max="16384" width="11.42578125" style="1"/>
  </cols>
  <sheetData>
    <row r="1" spans="1:43" ht="27" customHeight="1" x14ac:dyDescent="0.25">
      <c r="A1" s="148"/>
      <c r="B1" s="148"/>
      <c r="C1" s="148"/>
      <c r="D1" s="149" t="s">
        <v>13</v>
      </c>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row>
    <row r="2" spans="1:43" ht="36" customHeight="1" x14ac:dyDescent="0.25">
      <c r="A2" s="148"/>
      <c r="B2" s="148"/>
      <c r="C2" s="148"/>
      <c r="D2" s="150" t="s">
        <v>14</v>
      </c>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row>
    <row r="3" spans="1:43" ht="54" customHeight="1" x14ac:dyDescent="0.25">
      <c r="A3" s="148"/>
      <c r="B3" s="148"/>
      <c r="C3" s="148"/>
      <c r="D3" s="151" t="s">
        <v>15</v>
      </c>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row>
    <row r="4" spans="1:43" ht="27" customHeight="1" x14ac:dyDescent="0.25">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row>
    <row r="5" spans="1:43" ht="57" customHeight="1" x14ac:dyDescent="0.25">
      <c r="A5" s="142" t="s">
        <v>16</v>
      </c>
      <c r="B5" s="142"/>
      <c r="C5" s="142"/>
      <c r="D5" s="142"/>
      <c r="E5" s="142"/>
      <c r="F5" s="142"/>
      <c r="G5" s="142"/>
      <c r="H5" s="142"/>
      <c r="I5" s="142"/>
      <c r="J5" s="142"/>
      <c r="K5" s="143" t="s">
        <v>17</v>
      </c>
      <c r="L5" s="144"/>
      <c r="M5" s="144"/>
      <c r="N5" s="144"/>
      <c r="O5" s="145" t="s">
        <v>18</v>
      </c>
      <c r="P5" s="145"/>
      <c r="Q5" s="126" t="s">
        <v>19</v>
      </c>
      <c r="R5" s="146"/>
      <c r="S5" s="146"/>
      <c r="T5" s="146"/>
      <c r="U5" s="146"/>
      <c r="V5" s="146"/>
      <c r="W5" s="146"/>
      <c r="X5" s="124"/>
      <c r="Y5" s="147" t="s">
        <v>20</v>
      </c>
      <c r="Z5" s="147"/>
      <c r="AA5" s="147"/>
      <c r="AB5" s="139" t="s">
        <v>21</v>
      </c>
      <c r="AC5" s="139"/>
      <c r="AD5" s="139"/>
      <c r="AE5" s="140" t="s">
        <v>22</v>
      </c>
      <c r="AF5" s="140"/>
      <c r="AG5" s="140"/>
      <c r="AH5" s="140"/>
      <c r="AI5" s="140"/>
      <c r="AJ5" s="140"/>
      <c r="AK5" s="140"/>
      <c r="AL5" s="140"/>
      <c r="AM5" s="140"/>
      <c r="AN5" s="140"/>
      <c r="AO5" s="141" t="s">
        <v>23</v>
      </c>
      <c r="AP5" s="141"/>
      <c r="AQ5" s="141"/>
    </row>
    <row r="6" spans="1:43" ht="41.25" customHeight="1" x14ac:dyDescent="0.25">
      <c r="A6" s="135" t="s">
        <v>24</v>
      </c>
      <c r="B6" s="135" t="s">
        <v>25</v>
      </c>
      <c r="C6" s="135" t="s">
        <v>26</v>
      </c>
      <c r="D6" s="135" t="s">
        <v>27</v>
      </c>
      <c r="E6" s="135" t="s">
        <v>28</v>
      </c>
      <c r="F6" s="135" t="s">
        <v>29</v>
      </c>
      <c r="G6" s="135" t="s">
        <v>30</v>
      </c>
      <c r="H6" s="135" t="s">
        <v>31</v>
      </c>
      <c r="I6" s="135" t="s">
        <v>32</v>
      </c>
      <c r="J6" s="135" t="s">
        <v>33</v>
      </c>
      <c r="K6" s="137" t="s">
        <v>34</v>
      </c>
      <c r="L6" s="137" t="s">
        <v>35</v>
      </c>
      <c r="M6" s="137" t="s">
        <v>36</v>
      </c>
      <c r="N6" s="122" t="s">
        <v>37</v>
      </c>
      <c r="O6" s="57"/>
      <c r="P6" s="54"/>
      <c r="Q6" s="124" t="s">
        <v>38</v>
      </c>
      <c r="R6" s="125"/>
      <c r="S6" s="125"/>
      <c r="T6" s="125"/>
      <c r="U6" s="125"/>
      <c r="V6" s="2" t="s">
        <v>39</v>
      </c>
      <c r="W6" s="126" t="s">
        <v>40</v>
      </c>
      <c r="X6" s="124"/>
      <c r="Y6" s="127" t="s">
        <v>41</v>
      </c>
      <c r="Z6" s="127" t="s">
        <v>42</v>
      </c>
      <c r="AA6" s="129" t="s">
        <v>43</v>
      </c>
      <c r="AB6" s="131" t="s">
        <v>41</v>
      </c>
      <c r="AC6" s="131" t="s">
        <v>42</v>
      </c>
      <c r="AD6" s="133" t="s">
        <v>43</v>
      </c>
      <c r="AE6" s="112" t="s">
        <v>41</v>
      </c>
      <c r="AF6" s="112" t="s">
        <v>42</v>
      </c>
      <c r="AG6" s="118" t="s">
        <v>44</v>
      </c>
      <c r="AH6" s="118"/>
      <c r="AI6" s="118"/>
      <c r="AJ6" s="119" t="s">
        <v>45</v>
      </c>
      <c r="AK6" s="120"/>
      <c r="AL6" s="121"/>
      <c r="AM6" s="112" t="s">
        <v>46</v>
      </c>
      <c r="AN6" s="112" t="s">
        <v>47</v>
      </c>
      <c r="AO6" s="114" t="s">
        <v>41</v>
      </c>
      <c r="AP6" s="114" t="s">
        <v>42</v>
      </c>
      <c r="AQ6" s="116" t="s">
        <v>43</v>
      </c>
    </row>
    <row r="7" spans="1:43" ht="56.25" customHeight="1" x14ac:dyDescent="0.25">
      <c r="A7" s="136"/>
      <c r="B7" s="136"/>
      <c r="C7" s="136"/>
      <c r="D7" s="136"/>
      <c r="E7" s="136"/>
      <c r="F7" s="136"/>
      <c r="G7" s="136"/>
      <c r="H7" s="136"/>
      <c r="I7" s="136"/>
      <c r="J7" s="136"/>
      <c r="K7" s="138"/>
      <c r="L7" s="138"/>
      <c r="M7" s="138"/>
      <c r="N7" s="123"/>
      <c r="O7" s="57" t="s">
        <v>48</v>
      </c>
      <c r="P7" s="55" t="s">
        <v>49</v>
      </c>
      <c r="Q7" s="46" t="s">
        <v>50</v>
      </c>
      <c r="R7" s="3" t="s">
        <v>51</v>
      </c>
      <c r="S7" s="3" t="s">
        <v>52</v>
      </c>
      <c r="T7" s="3" t="s">
        <v>53</v>
      </c>
      <c r="U7" s="3" t="s">
        <v>54</v>
      </c>
      <c r="V7" s="4" t="s">
        <v>55</v>
      </c>
      <c r="W7" s="3" t="s">
        <v>56</v>
      </c>
      <c r="X7" s="5" t="s">
        <v>57</v>
      </c>
      <c r="Y7" s="128"/>
      <c r="Z7" s="128"/>
      <c r="AA7" s="130"/>
      <c r="AB7" s="132"/>
      <c r="AC7" s="132"/>
      <c r="AD7" s="134"/>
      <c r="AE7" s="113"/>
      <c r="AF7" s="113"/>
      <c r="AG7" s="13" t="s">
        <v>58</v>
      </c>
      <c r="AH7" s="13" t="s">
        <v>59</v>
      </c>
      <c r="AI7" s="13" t="s">
        <v>60</v>
      </c>
      <c r="AJ7" s="13" t="s">
        <v>58</v>
      </c>
      <c r="AK7" s="13" t="s">
        <v>59</v>
      </c>
      <c r="AL7" s="14" t="s">
        <v>60</v>
      </c>
      <c r="AM7" s="113"/>
      <c r="AN7" s="113"/>
      <c r="AO7" s="115"/>
      <c r="AP7" s="115"/>
      <c r="AQ7" s="117"/>
    </row>
    <row r="8" spans="1:43" s="6" customFormat="1" ht="142.5" customHeight="1" x14ac:dyDescent="0.25">
      <c r="A8" s="15" t="s">
        <v>61</v>
      </c>
      <c r="B8" s="15" t="s">
        <v>62</v>
      </c>
      <c r="C8" s="15" t="s">
        <v>63</v>
      </c>
      <c r="D8" s="15" t="s">
        <v>64</v>
      </c>
      <c r="E8" s="15" t="s">
        <v>65</v>
      </c>
      <c r="F8" s="15" t="s">
        <v>66</v>
      </c>
      <c r="G8" s="15" t="s">
        <v>67</v>
      </c>
      <c r="H8" s="16" t="s">
        <v>68</v>
      </c>
      <c r="I8" s="16" t="s">
        <v>69</v>
      </c>
      <c r="J8" s="16" t="s">
        <v>70</v>
      </c>
      <c r="K8" s="15" t="s">
        <v>71</v>
      </c>
      <c r="L8" s="15" t="s">
        <v>72</v>
      </c>
      <c r="M8" s="15" t="s">
        <v>73</v>
      </c>
      <c r="N8" s="17" t="s">
        <v>74</v>
      </c>
      <c r="O8" s="56" t="s">
        <v>5</v>
      </c>
      <c r="P8" s="56" t="s">
        <v>75</v>
      </c>
      <c r="Q8" s="18" t="s">
        <v>76</v>
      </c>
      <c r="R8" s="19" t="s">
        <v>77</v>
      </c>
      <c r="S8" s="19" t="s">
        <v>78</v>
      </c>
      <c r="T8" s="19" t="s">
        <v>79</v>
      </c>
      <c r="U8" s="16" t="s">
        <v>80</v>
      </c>
      <c r="V8" s="20">
        <v>2</v>
      </c>
      <c r="W8" s="15" t="s">
        <v>81</v>
      </c>
      <c r="X8" s="21">
        <v>2649959182</v>
      </c>
      <c r="Y8" s="22">
        <v>1</v>
      </c>
      <c r="Z8" s="16" t="s">
        <v>82</v>
      </c>
      <c r="AA8" s="21">
        <v>51800000</v>
      </c>
      <c r="AB8" s="22">
        <v>1</v>
      </c>
      <c r="AC8" s="19" t="s">
        <v>82</v>
      </c>
      <c r="AD8" s="21">
        <v>670439998.32000005</v>
      </c>
      <c r="AE8" s="16">
        <v>1</v>
      </c>
      <c r="AF8" s="19" t="s">
        <v>83</v>
      </c>
      <c r="AG8" s="16">
        <v>1</v>
      </c>
      <c r="AH8" s="74">
        <v>1</v>
      </c>
      <c r="AI8" s="7">
        <v>0.9</v>
      </c>
      <c r="AJ8" s="21">
        <v>793994002</v>
      </c>
      <c r="AK8" s="62">
        <v>756693333</v>
      </c>
      <c r="AL8" s="7">
        <f t="shared" ref="AL8:AL46" si="0">+(AK8/AJ8)*100%</f>
        <v>0.95302147257278647</v>
      </c>
      <c r="AM8" s="68" t="s">
        <v>84</v>
      </c>
      <c r="AN8" s="59" t="s">
        <v>456</v>
      </c>
      <c r="AO8" s="48">
        <v>1</v>
      </c>
      <c r="AP8" s="19" t="s">
        <v>85</v>
      </c>
      <c r="AQ8" s="21">
        <v>1133725181.6800001</v>
      </c>
    </row>
    <row r="9" spans="1:43" s="6" customFormat="1" ht="140.25" customHeight="1" x14ac:dyDescent="0.25">
      <c r="A9" s="15" t="s">
        <v>61</v>
      </c>
      <c r="B9" s="15" t="s">
        <v>62</v>
      </c>
      <c r="C9" s="15" t="s">
        <v>63</v>
      </c>
      <c r="D9" s="15" t="s">
        <v>64</v>
      </c>
      <c r="E9" s="15" t="s">
        <v>65</v>
      </c>
      <c r="F9" s="15" t="s">
        <v>66</v>
      </c>
      <c r="G9" s="15" t="s">
        <v>86</v>
      </c>
      <c r="H9" s="16" t="s">
        <v>68</v>
      </c>
      <c r="I9" s="16" t="s">
        <v>87</v>
      </c>
      <c r="J9" s="16" t="s">
        <v>88</v>
      </c>
      <c r="K9" s="15" t="s">
        <v>71</v>
      </c>
      <c r="L9" s="15" t="s">
        <v>72</v>
      </c>
      <c r="M9" s="15" t="s">
        <v>73</v>
      </c>
      <c r="N9" s="17" t="s">
        <v>89</v>
      </c>
      <c r="O9" s="16" t="s">
        <v>5</v>
      </c>
      <c r="P9" s="16" t="s">
        <v>75</v>
      </c>
      <c r="Q9" s="18" t="s">
        <v>90</v>
      </c>
      <c r="R9" s="19" t="s">
        <v>91</v>
      </c>
      <c r="S9" s="19" t="s">
        <v>92</v>
      </c>
      <c r="T9" s="19" t="s">
        <v>79</v>
      </c>
      <c r="U9" s="16" t="s">
        <v>93</v>
      </c>
      <c r="V9" s="20">
        <v>1</v>
      </c>
      <c r="W9" s="15" t="s">
        <v>81</v>
      </c>
      <c r="X9" s="23">
        <v>150000000</v>
      </c>
      <c r="Y9" s="22">
        <v>0</v>
      </c>
      <c r="Z9" s="16" t="s">
        <v>94</v>
      </c>
      <c r="AA9" s="21">
        <v>0</v>
      </c>
      <c r="AB9" s="22">
        <v>0.35</v>
      </c>
      <c r="AC9" s="19" t="s">
        <v>95</v>
      </c>
      <c r="AD9" s="24">
        <v>39500000</v>
      </c>
      <c r="AE9" s="22">
        <v>0.35</v>
      </c>
      <c r="AF9" s="19" t="s">
        <v>95</v>
      </c>
      <c r="AG9" s="22">
        <v>0.35</v>
      </c>
      <c r="AH9" s="22">
        <v>0.35</v>
      </c>
      <c r="AI9" s="7">
        <f>+AH9/AG9</f>
        <v>1</v>
      </c>
      <c r="AJ9" s="24">
        <v>45000000</v>
      </c>
      <c r="AK9" s="24">
        <v>45000000</v>
      </c>
      <c r="AL9" s="7">
        <f t="shared" si="0"/>
        <v>1</v>
      </c>
      <c r="AM9" s="58" t="s">
        <v>96</v>
      </c>
      <c r="AN9" s="59" t="s">
        <v>457</v>
      </c>
      <c r="AO9" s="49">
        <v>0.3</v>
      </c>
      <c r="AP9" s="19" t="s">
        <v>95</v>
      </c>
      <c r="AQ9" s="24">
        <v>65500000</v>
      </c>
    </row>
    <row r="10" spans="1:43" ht="108.75" customHeight="1" x14ac:dyDescent="0.25">
      <c r="A10" s="15" t="s">
        <v>70</v>
      </c>
      <c r="B10" s="15" t="s">
        <v>70</v>
      </c>
      <c r="C10" s="15" t="s">
        <v>97</v>
      </c>
      <c r="D10" s="15" t="s">
        <v>98</v>
      </c>
      <c r="E10" s="15" t="s">
        <v>99</v>
      </c>
      <c r="F10" s="15" t="s">
        <v>66</v>
      </c>
      <c r="G10" s="15" t="s">
        <v>100</v>
      </c>
      <c r="H10" s="16" t="s">
        <v>68</v>
      </c>
      <c r="I10" s="16" t="s">
        <v>69</v>
      </c>
      <c r="J10" s="16" t="s">
        <v>70</v>
      </c>
      <c r="K10" s="15" t="s">
        <v>71</v>
      </c>
      <c r="L10" s="15" t="s">
        <v>72</v>
      </c>
      <c r="M10" s="15" t="s">
        <v>73</v>
      </c>
      <c r="N10" s="17" t="s">
        <v>74</v>
      </c>
      <c r="O10" s="16" t="s">
        <v>101</v>
      </c>
      <c r="P10" s="16" t="s">
        <v>102</v>
      </c>
      <c r="Q10" s="18" t="s">
        <v>103</v>
      </c>
      <c r="R10" s="19" t="s">
        <v>104</v>
      </c>
      <c r="S10" s="19" t="s">
        <v>105</v>
      </c>
      <c r="T10" s="19" t="s">
        <v>106</v>
      </c>
      <c r="U10" s="16" t="s">
        <v>93</v>
      </c>
      <c r="V10" s="20">
        <v>1</v>
      </c>
      <c r="W10" s="15" t="s">
        <v>81</v>
      </c>
      <c r="X10" s="21">
        <v>250066667</v>
      </c>
      <c r="Y10" s="22">
        <v>1</v>
      </c>
      <c r="Z10" s="16" t="s">
        <v>82</v>
      </c>
      <c r="AA10" s="21">
        <v>32633333</v>
      </c>
      <c r="AB10" s="22">
        <v>1</v>
      </c>
      <c r="AC10" s="19" t="s">
        <v>82</v>
      </c>
      <c r="AD10" s="21">
        <v>66000000</v>
      </c>
      <c r="AE10" s="22">
        <v>1</v>
      </c>
      <c r="AF10" s="19" t="s">
        <v>82</v>
      </c>
      <c r="AG10" s="22">
        <v>1</v>
      </c>
      <c r="AH10" s="64">
        <v>1</v>
      </c>
      <c r="AI10" s="7">
        <f t="shared" ref="AI10:AI46" si="1">+AH10/AG10</f>
        <v>1</v>
      </c>
      <c r="AJ10" s="21">
        <v>66000000</v>
      </c>
      <c r="AK10" s="65">
        <v>66000000</v>
      </c>
      <c r="AL10" s="7">
        <f t="shared" si="0"/>
        <v>1</v>
      </c>
      <c r="AM10" s="58" t="s">
        <v>107</v>
      </c>
      <c r="AN10" s="7" t="s">
        <v>108</v>
      </c>
      <c r="AO10" s="49">
        <v>1</v>
      </c>
      <c r="AP10" s="19" t="s">
        <v>82</v>
      </c>
      <c r="AQ10" s="21">
        <v>85433334</v>
      </c>
    </row>
    <row r="11" spans="1:43" ht="108" x14ac:dyDescent="0.25">
      <c r="A11" s="15" t="s">
        <v>70</v>
      </c>
      <c r="B11" s="15" t="s">
        <v>70</v>
      </c>
      <c r="C11" s="15" t="s">
        <v>97</v>
      </c>
      <c r="D11" s="15" t="s">
        <v>98</v>
      </c>
      <c r="E11" s="15" t="s">
        <v>99</v>
      </c>
      <c r="F11" s="15" t="s">
        <v>66</v>
      </c>
      <c r="G11" s="15" t="s">
        <v>100</v>
      </c>
      <c r="H11" s="16" t="s">
        <v>109</v>
      </c>
      <c r="I11" s="16" t="s">
        <v>110</v>
      </c>
      <c r="J11" s="16" t="s">
        <v>70</v>
      </c>
      <c r="K11" s="15" t="s">
        <v>71</v>
      </c>
      <c r="L11" s="15" t="s">
        <v>72</v>
      </c>
      <c r="M11" s="15" t="s">
        <v>73</v>
      </c>
      <c r="N11" s="17" t="s">
        <v>74</v>
      </c>
      <c r="O11" s="16" t="s">
        <v>101</v>
      </c>
      <c r="P11" s="16" t="s">
        <v>102</v>
      </c>
      <c r="Q11" s="18" t="s">
        <v>111</v>
      </c>
      <c r="R11" s="19" t="s">
        <v>112</v>
      </c>
      <c r="S11" s="19" t="s">
        <v>113</v>
      </c>
      <c r="T11" s="19" t="s">
        <v>114</v>
      </c>
      <c r="U11" s="16" t="s">
        <v>93</v>
      </c>
      <c r="V11" s="20">
        <v>1</v>
      </c>
      <c r="W11" s="15" t="s">
        <v>81</v>
      </c>
      <c r="X11" s="21">
        <v>201066667</v>
      </c>
      <c r="Y11" s="22">
        <v>1</v>
      </c>
      <c r="Z11" s="16" t="s">
        <v>115</v>
      </c>
      <c r="AA11" s="21">
        <v>37400000</v>
      </c>
      <c r="AB11" s="22">
        <v>1</v>
      </c>
      <c r="AC11" s="19" t="s">
        <v>116</v>
      </c>
      <c r="AD11" s="21">
        <v>66000000</v>
      </c>
      <c r="AE11" s="22">
        <v>1</v>
      </c>
      <c r="AF11" s="19" t="s">
        <v>117</v>
      </c>
      <c r="AG11" s="22">
        <v>1</v>
      </c>
      <c r="AH11" s="64">
        <v>1</v>
      </c>
      <c r="AI11" s="7">
        <f t="shared" si="1"/>
        <v>1</v>
      </c>
      <c r="AJ11" s="21">
        <v>40000000</v>
      </c>
      <c r="AK11" s="65">
        <v>42813333.329999998</v>
      </c>
      <c r="AL11" s="7">
        <f t="shared" si="0"/>
        <v>1.07033333325</v>
      </c>
      <c r="AM11" s="58" t="s">
        <v>118</v>
      </c>
      <c r="AN11" s="7" t="s">
        <v>119</v>
      </c>
      <c r="AO11" s="49">
        <v>1</v>
      </c>
      <c r="AP11" s="19" t="s">
        <v>117</v>
      </c>
      <c r="AQ11" s="21">
        <v>57666667</v>
      </c>
    </row>
    <row r="12" spans="1:43" ht="135" x14ac:dyDescent="0.25">
      <c r="A12" s="15" t="s">
        <v>70</v>
      </c>
      <c r="B12" s="15" t="s">
        <v>70</v>
      </c>
      <c r="C12" s="15" t="s">
        <v>97</v>
      </c>
      <c r="D12" s="15" t="s">
        <v>98</v>
      </c>
      <c r="E12" s="15" t="s">
        <v>99</v>
      </c>
      <c r="F12" s="15" t="s">
        <v>66</v>
      </c>
      <c r="G12" s="15" t="s">
        <v>100</v>
      </c>
      <c r="H12" s="16" t="s">
        <v>68</v>
      </c>
      <c r="I12" s="16" t="s">
        <v>69</v>
      </c>
      <c r="J12" s="16" t="s">
        <v>70</v>
      </c>
      <c r="K12" s="15" t="s">
        <v>71</v>
      </c>
      <c r="L12" s="15" t="s">
        <v>72</v>
      </c>
      <c r="M12" s="15" t="s">
        <v>73</v>
      </c>
      <c r="N12" s="17" t="s">
        <v>74</v>
      </c>
      <c r="O12" s="16" t="s">
        <v>101</v>
      </c>
      <c r="P12" s="16" t="s">
        <v>102</v>
      </c>
      <c r="Q12" s="18" t="s">
        <v>120</v>
      </c>
      <c r="R12" s="19" t="s">
        <v>121</v>
      </c>
      <c r="S12" s="19" t="s">
        <v>122</v>
      </c>
      <c r="T12" s="19" t="s">
        <v>123</v>
      </c>
      <c r="U12" s="16" t="s">
        <v>93</v>
      </c>
      <c r="V12" s="20">
        <v>1</v>
      </c>
      <c r="W12" s="15" t="s">
        <v>81</v>
      </c>
      <c r="X12" s="21">
        <v>304393333</v>
      </c>
      <c r="Y12" s="22">
        <v>1</v>
      </c>
      <c r="Z12" s="16" t="s">
        <v>124</v>
      </c>
      <c r="AA12" s="21">
        <v>29681334</v>
      </c>
      <c r="AB12" s="22">
        <v>1</v>
      </c>
      <c r="AC12" s="19" t="s">
        <v>116</v>
      </c>
      <c r="AD12" s="21">
        <v>59520000</v>
      </c>
      <c r="AE12" s="22">
        <v>1</v>
      </c>
      <c r="AF12" s="19" t="s">
        <v>117</v>
      </c>
      <c r="AG12" s="22">
        <v>1</v>
      </c>
      <c r="AH12" s="64">
        <v>1</v>
      </c>
      <c r="AI12" s="7">
        <f t="shared" si="1"/>
        <v>1</v>
      </c>
      <c r="AJ12" s="21">
        <v>89671999</v>
      </c>
      <c r="AK12" s="65">
        <v>90274666</v>
      </c>
      <c r="AL12" s="7">
        <f t="shared" si="0"/>
        <v>1.0067207936336962</v>
      </c>
      <c r="AM12" s="58" t="s">
        <v>125</v>
      </c>
      <c r="AN12" s="7" t="s">
        <v>126</v>
      </c>
      <c r="AO12" s="49">
        <v>1</v>
      </c>
      <c r="AP12" s="19" t="s">
        <v>117</v>
      </c>
      <c r="AQ12" s="21">
        <v>125520000</v>
      </c>
    </row>
    <row r="13" spans="1:43" ht="94.5" x14ac:dyDescent="0.25">
      <c r="A13" s="15" t="s">
        <v>70</v>
      </c>
      <c r="B13" s="15" t="s">
        <v>70</v>
      </c>
      <c r="C13" s="15" t="s">
        <v>97</v>
      </c>
      <c r="D13" s="15" t="s">
        <v>98</v>
      </c>
      <c r="E13" s="15" t="s">
        <v>99</v>
      </c>
      <c r="F13" s="15" t="s">
        <v>66</v>
      </c>
      <c r="G13" s="15" t="s">
        <v>100</v>
      </c>
      <c r="H13" s="16" t="s">
        <v>68</v>
      </c>
      <c r="I13" s="16" t="s">
        <v>69</v>
      </c>
      <c r="J13" s="16" t="s">
        <v>70</v>
      </c>
      <c r="K13" s="15" t="s">
        <v>71</v>
      </c>
      <c r="L13" s="15" t="s">
        <v>72</v>
      </c>
      <c r="M13" s="15" t="s">
        <v>73</v>
      </c>
      <c r="N13" s="17" t="s">
        <v>74</v>
      </c>
      <c r="O13" s="16" t="s">
        <v>101</v>
      </c>
      <c r="P13" s="16" t="s">
        <v>102</v>
      </c>
      <c r="Q13" s="18" t="s">
        <v>127</v>
      </c>
      <c r="R13" s="19" t="s">
        <v>128</v>
      </c>
      <c r="S13" s="19" t="s">
        <v>129</v>
      </c>
      <c r="T13" s="19" t="s">
        <v>130</v>
      </c>
      <c r="U13" s="16" t="s">
        <v>80</v>
      </c>
      <c r="V13" s="20">
        <v>11</v>
      </c>
      <c r="W13" s="15" t="s">
        <v>81</v>
      </c>
      <c r="X13" s="21">
        <v>41738667</v>
      </c>
      <c r="Y13" s="25">
        <v>2</v>
      </c>
      <c r="Z13" s="16" t="s">
        <v>131</v>
      </c>
      <c r="AA13" s="21">
        <v>6552000</v>
      </c>
      <c r="AB13" s="25">
        <v>3</v>
      </c>
      <c r="AC13" s="19" t="s">
        <v>131</v>
      </c>
      <c r="AD13" s="21">
        <v>10920000</v>
      </c>
      <c r="AE13" s="25">
        <v>3</v>
      </c>
      <c r="AF13" s="19" t="s">
        <v>131</v>
      </c>
      <c r="AG13" s="25">
        <v>3</v>
      </c>
      <c r="AH13" s="16">
        <v>3</v>
      </c>
      <c r="AI13" s="7">
        <f t="shared" si="1"/>
        <v>1</v>
      </c>
      <c r="AJ13" s="21">
        <v>10920000</v>
      </c>
      <c r="AK13" s="65">
        <v>10920000</v>
      </c>
      <c r="AL13" s="7">
        <f t="shared" si="0"/>
        <v>1</v>
      </c>
      <c r="AM13" s="58" t="s">
        <v>132</v>
      </c>
      <c r="AN13" s="7" t="s">
        <v>133</v>
      </c>
      <c r="AO13" s="50">
        <v>3</v>
      </c>
      <c r="AP13" s="19" t="s">
        <v>131</v>
      </c>
      <c r="AQ13" s="21">
        <v>13346667</v>
      </c>
    </row>
    <row r="14" spans="1:43" ht="144.75" customHeight="1" x14ac:dyDescent="0.25">
      <c r="A14" s="15" t="s">
        <v>134</v>
      </c>
      <c r="B14" s="15" t="s">
        <v>62</v>
      </c>
      <c r="C14" s="15" t="s">
        <v>97</v>
      </c>
      <c r="D14" s="15" t="s">
        <v>98</v>
      </c>
      <c r="E14" s="15" t="s">
        <v>135</v>
      </c>
      <c r="F14" s="15" t="s">
        <v>66</v>
      </c>
      <c r="G14" s="15" t="s">
        <v>100</v>
      </c>
      <c r="H14" s="16" t="s">
        <v>136</v>
      </c>
      <c r="I14" s="16" t="s">
        <v>137</v>
      </c>
      <c r="J14" s="16" t="s">
        <v>70</v>
      </c>
      <c r="K14" s="15" t="s">
        <v>71</v>
      </c>
      <c r="L14" s="15" t="s">
        <v>72</v>
      </c>
      <c r="M14" s="15" t="s">
        <v>73</v>
      </c>
      <c r="N14" s="17" t="s">
        <v>74</v>
      </c>
      <c r="O14" s="16" t="s">
        <v>138</v>
      </c>
      <c r="P14" s="16" t="s">
        <v>139</v>
      </c>
      <c r="Q14" s="18" t="s">
        <v>140</v>
      </c>
      <c r="R14" s="19" t="s">
        <v>141</v>
      </c>
      <c r="S14" s="19" t="s">
        <v>142</v>
      </c>
      <c r="T14" s="19" t="s">
        <v>143</v>
      </c>
      <c r="U14" s="16" t="s">
        <v>80</v>
      </c>
      <c r="V14" s="20">
        <v>4</v>
      </c>
      <c r="W14" s="15" t="s">
        <v>81</v>
      </c>
      <c r="X14" s="21">
        <v>1563016000</v>
      </c>
      <c r="Y14" s="25">
        <v>1</v>
      </c>
      <c r="Z14" s="16" t="s">
        <v>144</v>
      </c>
      <c r="AA14" s="21">
        <v>93618000</v>
      </c>
      <c r="AB14" s="25">
        <v>1</v>
      </c>
      <c r="AC14" s="19" t="s">
        <v>144</v>
      </c>
      <c r="AD14" s="21">
        <v>173580524</v>
      </c>
      <c r="AE14" s="25">
        <v>1</v>
      </c>
      <c r="AF14" s="19" t="s">
        <v>144</v>
      </c>
      <c r="AG14" s="25">
        <v>1</v>
      </c>
      <c r="AH14" s="16">
        <v>1</v>
      </c>
      <c r="AI14" s="7">
        <f t="shared" si="1"/>
        <v>1</v>
      </c>
      <c r="AJ14" s="21">
        <v>441206103</v>
      </c>
      <c r="AK14" s="21">
        <v>189229374</v>
      </c>
      <c r="AL14" s="7">
        <f t="shared" si="0"/>
        <v>0.4288911071567838</v>
      </c>
      <c r="AM14" s="58" t="s">
        <v>458</v>
      </c>
      <c r="AN14" s="7" t="s">
        <v>145</v>
      </c>
      <c r="AO14" s="50">
        <v>1</v>
      </c>
      <c r="AP14" s="19" t="s">
        <v>144</v>
      </c>
      <c r="AQ14" s="21">
        <v>854611373</v>
      </c>
    </row>
    <row r="15" spans="1:43" s="6" customFormat="1" ht="144.75" customHeight="1" x14ac:dyDescent="0.25">
      <c r="A15" s="15" t="s">
        <v>70</v>
      </c>
      <c r="B15" s="15" t="s">
        <v>70</v>
      </c>
      <c r="C15" s="15" t="s">
        <v>97</v>
      </c>
      <c r="D15" s="15" t="s">
        <v>98</v>
      </c>
      <c r="E15" s="15" t="s">
        <v>99</v>
      </c>
      <c r="F15" s="15" t="s">
        <v>70</v>
      </c>
      <c r="G15" s="15" t="s">
        <v>100</v>
      </c>
      <c r="H15" s="16" t="s">
        <v>146</v>
      </c>
      <c r="I15" s="16" t="s">
        <v>146</v>
      </c>
      <c r="J15" s="16" t="s">
        <v>70</v>
      </c>
      <c r="K15" s="15" t="s">
        <v>71</v>
      </c>
      <c r="L15" s="15" t="s">
        <v>72</v>
      </c>
      <c r="M15" s="15" t="s">
        <v>73</v>
      </c>
      <c r="N15" s="17" t="s">
        <v>74</v>
      </c>
      <c r="O15" s="16" t="s">
        <v>147</v>
      </c>
      <c r="P15" s="16" t="s">
        <v>148</v>
      </c>
      <c r="Q15" s="18" t="s">
        <v>149</v>
      </c>
      <c r="R15" s="19" t="s">
        <v>150</v>
      </c>
      <c r="S15" s="19" t="s">
        <v>151</v>
      </c>
      <c r="T15" s="19" t="s">
        <v>152</v>
      </c>
      <c r="U15" s="16" t="s">
        <v>93</v>
      </c>
      <c r="V15" s="20">
        <v>1</v>
      </c>
      <c r="W15" s="15" t="s">
        <v>81</v>
      </c>
      <c r="X15" s="21">
        <v>221733333</v>
      </c>
      <c r="Y15" s="25" t="s">
        <v>153</v>
      </c>
      <c r="Z15" s="16" t="s">
        <v>154</v>
      </c>
      <c r="AA15" s="21">
        <v>0</v>
      </c>
      <c r="AB15" s="22">
        <v>0.5</v>
      </c>
      <c r="AC15" s="19" t="s">
        <v>155</v>
      </c>
      <c r="AD15" s="21">
        <v>73533333</v>
      </c>
      <c r="AE15" s="22">
        <v>0.25</v>
      </c>
      <c r="AF15" s="19" t="s">
        <v>155</v>
      </c>
      <c r="AG15" s="22">
        <v>0.25</v>
      </c>
      <c r="AH15" s="22">
        <v>0.25</v>
      </c>
      <c r="AI15" s="7">
        <f>+AH15/AG15</f>
        <v>1</v>
      </c>
      <c r="AJ15" s="21">
        <v>63000000</v>
      </c>
      <c r="AK15" s="21">
        <f>+((8000000*3)+(13000000*3))</f>
        <v>63000000</v>
      </c>
      <c r="AL15" s="7">
        <f t="shared" si="0"/>
        <v>1</v>
      </c>
      <c r="AM15" s="58" t="s">
        <v>156</v>
      </c>
      <c r="AN15" s="61" t="s">
        <v>459</v>
      </c>
      <c r="AO15" s="49">
        <v>0.25</v>
      </c>
      <c r="AP15" s="19" t="s">
        <v>155</v>
      </c>
      <c r="AQ15" s="21">
        <v>85200000</v>
      </c>
    </row>
    <row r="16" spans="1:43" ht="124.5" customHeight="1" x14ac:dyDescent="0.25">
      <c r="A16" s="15" t="s">
        <v>70</v>
      </c>
      <c r="B16" s="15" t="s">
        <v>70</v>
      </c>
      <c r="C16" s="15" t="s">
        <v>97</v>
      </c>
      <c r="D16" s="15" t="s">
        <v>98</v>
      </c>
      <c r="E16" s="15" t="s">
        <v>135</v>
      </c>
      <c r="F16" s="15" t="s">
        <v>66</v>
      </c>
      <c r="G16" s="15" t="s">
        <v>100</v>
      </c>
      <c r="H16" s="16" t="s">
        <v>157</v>
      </c>
      <c r="I16" s="16" t="s">
        <v>158</v>
      </c>
      <c r="J16" s="16" t="s">
        <v>70</v>
      </c>
      <c r="K16" s="15" t="s">
        <v>71</v>
      </c>
      <c r="L16" s="15" t="s">
        <v>72</v>
      </c>
      <c r="M16" s="15" t="s">
        <v>73</v>
      </c>
      <c r="N16" s="17" t="s">
        <v>74</v>
      </c>
      <c r="O16" s="16" t="s">
        <v>159</v>
      </c>
      <c r="P16" s="16" t="s">
        <v>160</v>
      </c>
      <c r="Q16" s="18" t="s">
        <v>161</v>
      </c>
      <c r="R16" s="19" t="s">
        <v>162</v>
      </c>
      <c r="S16" s="19" t="s">
        <v>163</v>
      </c>
      <c r="T16" s="19" t="s">
        <v>164</v>
      </c>
      <c r="U16" s="16" t="s">
        <v>165</v>
      </c>
      <c r="V16" s="7">
        <v>1</v>
      </c>
      <c r="W16" s="15" t="s">
        <v>81</v>
      </c>
      <c r="X16" s="21">
        <v>220000000</v>
      </c>
      <c r="Y16" s="22">
        <v>1</v>
      </c>
      <c r="Z16" s="16" t="s">
        <v>166</v>
      </c>
      <c r="AA16" s="21">
        <v>27333333</v>
      </c>
      <c r="AB16" s="22">
        <v>1</v>
      </c>
      <c r="AC16" s="19" t="s">
        <v>166</v>
      </c>
      <c r="AD16" s="21">
        <v>60000000</v>
      </c>
      <c r="AE16" s="22">
        <v>1</v>
      </c>
      <c r="AF16" s="19" t="s">
        <v>167</v>
      </c>
      <c r="AG16" s="22">
        <v>1</v>
      </c>
      <c r="AH16" s="22">
        <v>1</v>
      </c>
      <c r="AI16" s="7">
        <f t="shared" si="1"/>
        <v>1</v>
      </c>
      <c r="AJ16" s="21">
        <v>60000000</v>
      </c>
      <c r="AK16" s="21">
        <v>60000000</v>
      </c>
      <c r="AL16" s="7">
        <v>1</v>
      </c>
      <c r="AM16" s="59" t="s">
        <v>460</v>
      </c>
      <c r="AN16" s="66" t="s">
        <v>168</v>
      </c>
      <c r="AO16" s="49">
        <v>1</v>
      </c>
      <c r="AP16" s="19" t="s">
        <v>167</v>
      </c>
      <c r="AQ16" s="21">
        <v>72666667</v>
      </c>
    </row>
    <row r="17" spans="1:43" ht="198" customHeight="1" x14ac:dyDescent="0.25">
      <c r="A17" s="15" t="s">
        <v>134</v>
      </c>
      <c r="B17" s="15" t="s">
        <v>62</v>
      </c>
      <c r="C17" s="15" t="s">
        <v>63</v>
      </c>
      <c r="D17" s="15" t="s">
        <v>64</v>
      </c>
      <c r="E17" s="15" t="s">
        <v>65</v>
      </c>
      <c r="F17" s="15" t="s">
        <v>66</v>
      </c>
      <c r="G17" s="15" t="s">
        <v>86</v>
      </c>
      <c r="H17" s="16" t="s">
        <v>157</v>
      </c>
      <c r="I17" s="16" t="s">
        <v>169</v>
      </c>
      <c r="J17" s="16" t="s">
        <v>70</v>
      </c>
      <c r="K17" s="15" t="s">
        <v>71</v>
      </c>
      <c r="L17" s="15" t="s">
        <v>72</v>
      </c>
      <c r="M17" s="15" t="s">
        <v>170</v>
      </c>
      <c r="N17" s="17" t="s">
        <v>171</v>
      </c>
      <c r="O17" s="16" t="s">
        <v>9</v>
      </c>
      <c r="P17" s="16" t="s">
        <v>172</v>
      </c>
      <c r="Q17" s="18" t="s">
        <v>173</v>
      </c>
      <c r="R17" s="19" t="s">
        <v>174</v>
      </c>
      <c r="S17" s="19" t="s">
        <v>175</v>
      </c>
      <c r="T17" s="19" t="s">
        <v>176</v>
      </c>
      <c r="U17" s="16" t="s">
        <v>93</v>
      </c>
      <c r="V17" s="7">
        <v>1</v>
      </c>
      <c r="W17" s="15" t="s">
        <v>177</v>
      </c>
      <c r="X17" s="21">
        <v>2069834710966</v>
      </c>
      <c r="Y17" s="22">
        <v>0</v>
      </c>
      <c r="Z17" s="16"/>
      <c r="AA17" s="21">
        <v>0</v>
      </c>
      <c r="AB17" s="22">
        <v>0.39999999999748342</v>
      </c>
      <c r="AC17" s="19" t="s">
        <v>178</v>
      </c>
      <c r="AD17" s="21">
        <v>1144287266987.6001</v>
      </c>
      <c r="AE17" s="22">
        <v>0.6</v>
      </c>
      <c r="AF17" s="19" t="s">
        <v>178</v>
      </c>
      <c r="AG17" s="22">
        <v>0.6</v>
      </c>
      <c r="AH17" s="7">
        <v>0.34</v>
      </c>
      <c r="AI17" s="7">
        <v>0.79</v>
      </c>
      <c r="AJ17" s="21">
        <v>883361379016</v>
      </c>
      <c r="AK17" s="21">
        <v>700000000000</v>
      </c>
      <c r="AL17" s="7">
        <f>+(AK17/AJ17)*100%</f>
        <v>0.7924276707452943</v>
      </c>
      <c r="AM17" s="59" t="s">
        <v>455</v>
      </c>
      <c r="AN17" s="58" t="s">
        <v>179</v>
      </c>
      <c r="AO17" s="49" t="s">
        <v>70</v>
      </c>
      <c r="AP17" s="22" t="s">
        <v>70</v>
      </c>
      <c r="AQ17" s="21">
        <v>42186064962.399994</v>
      </c>
    </row>
    <row r="18" spans="1:43" ht="203.25" customHeight="1" x14ac:dyDescent="0.25">
      <c r="A18" s="15" t="s">
        <v>134</v>
      </c>
      <c r="B18" s="15" t="s">
        <v>62</v>
      </c>
      <c r="C18" s="15" t="s">
        <v>63</v>
      </c>
      <c r="D18" s="15" t="s">
        <v>64</v>
      </c>
      <c r="E18" s="15" t="s">
        <v>65</v>
      </c>
      <c r="F18" s="15" t="s">
        <v>66</v>
      </c>
      <c r="G18" s="15" t="s">
        <v>86</v>
      </c>
      <c r="H18" s="16" t="s">
        <v>68</v>
      </c>
      <c r="I18" s="16" t="s">
        <v>169</v>
      </c>
      <c r="J18" s="16" t="s">
        <v>70</v>
      </c>
      <c r="K18" s="15" t="s">
        <v>71</v>
      </c>
      <c r="L18" s="15" t="s">
        <v>72</v>
      </c>
      <c r="M18" s="15" t="s">
        <v>170</v>
      </c>
      <c r="N18" s="17" t="s">
        <v>171</v>
      </c>
      <c r="O18" s="16" t="s">
        <v>9</v>
      </c>
      <c r="P18" s="16" t="s">
        <v>172</v>
      </c>
      <c r="Q18" s="18" t="s">
        <v>173</v>
      </c>
      <c r="R18" s="19" t="s">
        <v>180</v>
      </c>
      <c r="S18" s="19" t="s">
        <v>175</v>
      </c>
      <c r="T18" s="19" t="s">
        <v>181</v>
      </c>
      <c r="U18" s="16" t="s">
        <v>93</v>
      </c>
      <c r="V18" s="7">
        <v>1</v>
      </c>
      <c r="W18" s="15" t="s">
        <v>182</v>
      </c>
      <c r="X18" s="21">
        <v>93908319824</v>
      </c>
      <c r="Y18" s="22">
        <v>0</v>
      </c>
      <c r="Z18" s="26"/>
      <c r="AA18" s="21">
        <v>0</v>
      </c>
      <c r="AB18" s="26" t="s">
        <v>70</v>
      </c>
      <c r="AC18" s="26" t="s">
        <v>70</v>
      </c>
      <c r="AD18" s="26">
        <v>0</v>
      </c>
      <c r="AE18" s="26" t="s">
        <v>70</v>
      </c>
      <c r="AF18" s="26" t="s">
        <v>70</v>
      </c>
      <c r="AG18" s="26" t="s">
        <v>70</v>
      </c>
      <c r="AH18" s="26" t="s">
        <v>70</v>
      </c>
      <c r="AI18" s="26"/>
      <c r="AJ18" s="26">
        <v>38128392695</v>
      </c>
      <c r="AK18" s="26">
        <v>38128392696</v>
      </c>
      <c r="AL18" s="7">
        <f t="shared" si="0"/>
        <v>1.0000000000262272</v>
      </c>
      <c r="AM18" s="60" t="s">
        <v>461</v>
      </c>
      <c r="AN18" s="58" t="s">
        <v>462</v>
      </c>
      <c r="AO18" s="49">
        <v>1</v>
      </c>
      <c r="AP18" s="19" t="s">
        <v>178</v>
      </c>
      <c r="AQ18" s="21">
        <v>55779927129</v>
      </c>
    </row>
    <row r="19" spans="1:43" ht="297" customHeight="1" x14ac:dyDescent="0.25">
      <c r="A19" s="15" t="s">
        <v>134</v>
      </c>
      <c r="B19" s="15" t="s">
        <v>62</v>
      </c>
      <c r="C19" s="15" t="s">
        <v>63</v>
      </c>
      <c r="D19" s="15" t="s">
        <v>64</v>
      </c>
      <c r="E19" s="15" t="s">
        <v>65</v>
      </c>
      <c r="F19" s="15" t="s">
        <v>66</v>
      </c>
      <c r="G19" s="15" t="s">
        <v>86</v>
      </c>
      <c r="H19" s="16" t="s">
        <v>68</v>
      </c>
      <c r="I19" s="16" t="s">
        <v>169</v>
      </c>
      <c r="J19" s="16" t="s">
        <v>70</v>
      </c>
      <c r="K19" s="15" t="s">
        <v>71</v>
      </c>
      <c r="L19" s="15" t="s">
        <v>72</v>
      </c>
      <c r="M19" s="15" t="s">
        <v>170</v>
      </c>
      <c r="N19" s="17" t="s">
        <v>183</v>
      </c>
      <c r="O19" s="16" t="s">
        <v>9</v>
      </c>
      <c r="P19" s="16" t="s">
        <v>172</v>
      </c>
      <c r="Q19" s="18" t="s">
        <v>184</v>
      </c>
      <c r="R19" s="19" t="s">
        <v>185</v>
      </c>
      <c r="S19" s="19" t="s">
        <v>186</v>
      </c>
      <c r="T19" s="19" t="s">
        <v>187</v>
      </c>
      <c r="U19" s="16" t="s">
        <v>80</v>
      </c>
      <c r="V19" s="20">
        <v>3</v>
      </c>
      <c r="W19" s="15" t="s">
        <v>188</v>
      </c>
      <c r="X19" s="21">
        <v>1463266637</v>
      </c>
      <c r="Y19" s="25">
        <v>0</v>
      </c>
      <c r="Z19" s="16" t="s">
        <v>189</v>
      </c>
      <c r="AA19" s="21">
        <v>81600005.329999998</v>
      </c>
      <c r="AB19" s="25">
        <v>1</v>
      </c>
      <c r="AC19" s="19" t="s">
        <v>190</v>
      </c>
      <c r="AD19" s="21">
        <v>279840548</v>
      </c>
      <c r="AE19" s="25">
        <v>1</v>
      </c>
      <c r="AF19" s="19" t="s">
        <v>190</v>
      </c>
      <c r="AG19" s="25">
        <v>1</v>
      </c>
      <c r="AH19" s="16">
        <v>1</v>
      </c>
      <c r="AI19" s="7">
        <f t="shared" si="1"/>
        <v>1</v>
      </c>
      <c r="AJ19" s="21">
        <v>307924989</v>
      </c>
      <c r="AK19" s="23">
        <v>183283325.66999999</v>
      </c>
      <c r="AL19" s="7">
        <f>+(AK19/AJ19)*100%</f>
        <v>0.59522069405675937</v>
      </c>
      <c r="AM19" s="63" t="s">
        <v>463</v>
      </c>
      <c r="AN19" s="58" t="s">
        <v>191</v>
      </c>
      <c r="AO19" s="50">
        <v>1</v>
      </c>
      <c r="AP19" s="19" t="s">
        <v>190</v>
      </c>
      <c r="AQ19" s="21">
        <v>793901094.66999996</v>
      </c>
    </row>
    <row r="20" spans="1:43" ht="151.5" customHeight="1" x14ac:dyDescent="0.25">
      <c r="A20" s="15" t="s">
        <v>134</v>
      </c>
      <c r="B20" s="15" t="s">
        <v>62</v>
      </c>
      <c r="C20" s="15" t="s">
        <v>97</v>
      </c>
      <c r="D20" s="15" t="s">
        <v>98</v>
      </c>
      <c r="E20" s="15" t="s">
        <v>192</v>
      </c>
      <c r="F20" s="15" t="s">
        <v>66</v>
      </c>
      <c r="G20" s="15" t="s">
        <v>193</v>
      </c>
      <c r="H20" s="16" t="s">
        <v>157</v>
      </c>
      <c r="I20" s="16" t="s">
        <v>194</v>
      </c>
      <c r="J20" s="16" t="s">
        <v>70</v>
      </c>
      <c r="K20" s="15" t="s">
        <v>71</v>
      </c>
      <c r="L20" s="15" t="s">
        <v>72</v>
      </c>
      <c r="M20" s="15" t="s">
        <v>73</v>
      </c>
      <c r="N20" s="17" t="s">
        <v>74</v>
      </c>
      <c r="O20" s="16" t="s">
        <v>9</v>
      </c>
      <c r="P20" s="16" t="s">
        <v>172</v>
      </c>
      <c r="Q20" s="18" t="s">
        <v>195</v>
      </c>
      <c r="R20" s="19" t="s">
        <v>196</v>
      </c>
      <c r="S20" s="19" t="s">
        <v>197</v>
      </c>
      <c r="T20" s="19" t="s">
        <v>198</v>
      </c>
      <c r="U20" s="16" t="s">
        <v>80</v>
      </c>
      <c r="V20" s="20">
        <v>4</v>
      </c>
      <c r="W20" s="15" t="s">
        <v>81</v>
      </c>
      <c r="X20" s="21">
        <v>777000000</v>
      </c>
      <c r="Y20" s="25">
        <v>1</v>
      </c>
      <c r="Z20" s="16" t="s">
        <v>199</v>
      </c>
      <c r="AA20" s="21">
        <v>94800000</v>
      </c>
      <c r="AB20" s="25">
        <v>1</v>
      </c>
      <c r="AC20" s="19" t="s">
        <v>200</v>
      </c>
      <c r="AD20" s="24">
        <v>237400000</v>
      </c>
      <c r="AE20" s="25">
        <v>1</v>
      </c>
      <c r="AF20" s="19" t="s">
        <v>201</v>
      </c>
      <c r="AG20" s="25">
        <v>1</v>
      </c>
      <c r="AH20" s="16">
        <v>1</v>
      </c>
      <c r="AI20" s="7">
        <f t="shared" si="1"/>
        <v>1</v>
      </c>
      <c r="AJ20" s="24">
        <v>206400000</v>
      </c>
      <c r="AK20" s="24">
        <v>211564061</v>
      </c>
      <c r="AL20" s="7">
        <f t="shared" si="0"/>
        <v>1.0250196753875969</v>
      </c>
      <c r="AM20" s="63" t="s">
        <v>464</v>
      </c>
      <c r="AN20" s="7" t="s">
        <v>202</v>
      </c>
      <c r="AO20" s="50">
        <v>1</v>
      </c>
      <c r="AP20" s="19" t="s">
        <v>203</v>
      </c>
      <c r="AQ20" s="24">
        <v>238400000</v>
      </c>
    </row>
    <row r="21" spans="1:43" ht="272.25" customHeight="1" x14ac:dyDescent="0.25">
      <c r="A21" s="15" t="s">
        <v>134</v>
      </c>
      <c r="B21" s="15" t="s">
        <v>62</v>
      </c>
      <c r="C21" s="15" t="s">
        <v>97</v>
      </c>
      <c r="D21" s="15" t="s">
        <v>98</v>
      </c>
      <c r="E21" s="15" t="s">
        <v>99</v>
      </c>
      <c r="F21" s="15" t="s">
        <v>66</v>
      </c>
      <c r="G21" s="15" t="s">
        <v>193</v>
      </c>
      <c r="H21" s="16" t="s">
        <v>157</v>
      </c>
      <c r="I21" s="16" t="s">
        <v>204</v>
      </c>
      <c r="J21" s="16" t="s">
        <v>205</v>
      </c>
      <c r="K21" s="15" t="s">
        <v>206</v>
      </c>
      <c r="L21" s="15" t="s">
        <v>207</v>
      </c>
      <c r="M21" s="15" t="s">
        <v>208</v>
      </c>
      <c r="N21" s="17" t="s">
        <v>209</v>
      </c>
      <c r="O21" s="16" t="s">
        <v>210</v>
      </c>
      <c r="P21" s="16" t="s">
        <v>102</v>
      </c>
      <c r="Q21" s="18" t="s">
        <v>211</v>
      </c>
      <c r="R21" s="19" t="s">
        <v>212</v>
      </c>
      <c r="S21" s="19" t="s">
        <v>213</v>
      </c>
      <c r="T21" s="19" t="s">
        <v>214</v>
      </c>
      <c r="U21" s="16" t="s">
        <v>93</v>
      </c>
      <c r="V21" s="7">
        <v>1</v>
      </c>
      <c r="W21" s="15" t="s">
        <v>215</v>
      </c>
      <c r="X21" s="21">
        <v>10743061819</v>
      </c>
      <c r="Y21" s="22">
        <v>0.25</v>
      </c>
      <c r="Z21" s="16" t="s">
        <v>216</v>
      </c>
      <c r="AA21" s="21">
        <v>0</v>
      </c>
      <c r="AB21" s="22">
        <v>0.25</v>
      </c>
      <c r="AC21" s="19" t="s">
        <v>217</v>
      </c>
      <c r="AD21" s="21">
        <v>122958200</v>
      </c>
      <c r="AE21" s="22">
        <v>0.25</v>
      </c>
      <c r="AF21" s="19" t="s">
        <v>218</v>
      </c>
      <c r="AG21" s="22">
        <v>0.25</v>
      </c>
      <c r="AH21" s="22">
        <v>0.25</v>
      </c>
      <c r="AI21" s="7">
        <f t="shared" si="1"/>
        <v>1</v>
      </c>
      <c r="AJ21" s="21">
        <v>156037667</v>
      </c>
      <c r="AK21" s="65">
        <v>182631145</v>
      </c>
      <c r="AL21" s="7">
        <f t="shared" si="0"/>
        <v>1.1704298616564166</v>
      </c>
      <c r="AM21" s="58" t="s">
        <v>465</v>
      </c>
      <c r="AN21" s="7" t="s">
        <v>466</v>
      </c>
      <c r="AO21" s="49">
        <v>0.25</v>
      </c>
      <c r="AP21" s="19" t="s">
        <v>219</v>
      </c>
      <c r="AQ21" s="21">
        <v>10464065952</v>
      </c>
    </row>
    <row r="22" spans="1:43" ht="135" customHeight="1" x14ac:dyDescent="0.25">
      <c r="A22" s="15" t="s">
        <v>134</v>
      </c>
      <c r="B22" s="15" t="s">
        <v>62</v>
      </c>
      <c r="C22" s="15" t="s">
        <v>97</v>
      </c>
      <c r="D22" s="15" t="s">
        <v>98</v>
      </c>
      <c r="E22" s="15" t="s">
        <v>99</v>
      </c>
      <c r="F22" s="15" t="s">
        <v>66</v>
      </c>
      <c r="G22" s="15" t="s">
        <v>193</v>
      </c>
      <c r="H22" s="16" t="s">
        <v>157</v>
      </c>
      <c r="I22" s="16" t="s">
        <v>204</v>
      </c>
      <c r="J22" s="16" t="s">
        <v>70</v>
      </c>
      <c r="K22" s="15" t="s">
        <v>206</v>
      </c>
      <c r="L22" s="15" t="s">
        <v>207</v>
      </c>
      <c r="M22" s="15" t="s">
        <v>208</v>
      </c>
      <c r="N22" s="17" t="s">
        <v>209</v>
      </c>
      <c r="O22" s="16" t="s">
        <v>210</v>
      </c>
      <c r="P22" s="16" t="s">
        <v>102</v>
      </c>
      <c r="Q22" s="18" t="s">
        <v>220</v>
      </c>
      <c r="R22" s="19" t="s">
        <v>221</v>
      </c>
      <c r="S22" s="19" t="s">
        <v>222</v>
      </c>
      <c r="T22" s="19" t="s">
        <v>223</v>
      </c>
      <c r="U22" s="16" t="s">
        <v>93</v>
      </c>
      <c r="V22" s="20">
        <v>0.85</v>
      </c>
      <c r="W22" s="15" t="s">
        <v>215</v>
      </c>
      <c r="X22" s="21">
        <v>509589929</v>
      </c>
      <c r="Y22" s="22">
        <v>0.85</v>
      </c>
      <c r="Z22" s="16" t="s">
        <v>224</v>
      </c>
      <c r="AA22" s="21">
        <v>117753866</v>
      </c>
      <c r="AB22" s="22">
        <v>0.85</v>
      </c>
      <c r="AC22" s="19" t="s">
        <v>225</v>
      </c>
      <c r="AD22" s="24">
        <v>199267360</v>
      </c>
      <c r="AE22" s="22">
        <v>0.85</v>
      </c>
      <c r="AF22" s="19" t="s">
        <v>226</v>
      </c>
      <c r="AG22" s="22">
        <v>0.85</v>
      </c>
      <c r="AH22" s="22">
        <v>0.85</v>
      </c>
      <c r="AI22" s="7">
        <f t="shared" si="1"/>
        <v>1</v>
      </c>
      <c r="AJ22" s="24">
        <v>61094676</v>
      </c>
      <c r="AK22" s="65">
        <v>98762360</v>
      </c>
      <c r="AL22" s="7">
        <f t="shared" si="0"/>
        <v>1.6165460964225427</v>
      </c>
      <c r="AM22" s="63" t="s">
        <v>467</v>
      </c>
      <c r="AN22" s="67" t="s">
        <v>227</v>
      </c>
      <c r="AO22" s="49">
        <v>0.85</v>
      </c>
      <c r="AP22" s="19" t="s">
        <v>228</v>
      </c>
      <c r="AQ22" s="21">
        <v>131474027</v>
      </c>
    </row>
    <row r="23" spans="1:43" ht="133.5" customHeight="1" x14ac:dyDescent="0.25">
      <c r="A23" s="15" t="s">
        <v>134</v>
      </c>
      <c r="B23" s="15" t="s">
        <v>62</v>
      </c>
      <c r="C23" s="15" t="s">
        <v>97</v>
      </c>
      <c r="D23" s="15" t="s">
        <v>98</v>
      </c>
      <c r="E23" s="15" t="s">
        <v>99</v>
      </c>
      <c r="F23" s="15" t="s">
        <v>66</v>
      </c>
      <c r="G23" s="15" t="s">
        <v>229</v>
      </c>
      <c r="H23" s="16" t="s">
        <v>157</v>
      </c>
      <c r="I23" s="16" t="s">
        <v>204</v>
      </c>
      <c r="J23" s="16" t="s">
        <v>205</v>
      </c>
      <c r="K23" s="15" t="s">
        <v>206</v>
      </c>
      <c r="L23" s="15" t="s">
        <v>207</v>
      </c>
      <c r="M23" s="15" t="s">
        <v>208</v>
      </c>
      <c r="N23" s="17" t="s">
        <v>209</v>
      </c>
      <c r="O23" s="16" t="s">
        <v>210</v>
      </c>
      <c r="P23" s="16" t="s">
        <v>102</v>
      </c>
      <c r="Q23" s="18" t="s">
        <v>230</v>
      </c>
      <c r="R23" s="19" t="s">
        <v>231</v>
      </c>
      <c r="S23" s="19" t="s">
        <v>232</v>
      </c>
      <c r="T23" s="19" t="s">
        <v>233</v>
      </c>
      <c r="U23" s="16" t="s">
        <v>93</v>
      </c>
      <c r="V23" s="20">
        <v>0.9</v>
      </c>
      <c r="W23" s="15" t="s">
        <v>215</v>
      </c>
      <c r="X23" s="21">
        <v>168800000</v>
      </c>
      <c r="Y23" s="22"/>
      <c r="Z23" s="16"/>
      <c r="AA23" s="21">
        <v>30000000</v>
      </c>
      <c r="AB23" s="22"/>
      <c r="AC23" s="19" t="s">
        <v>234</v>
      </c>
      <c r="AD23" s="21">
        <v>58800000</v>
      </c>
      <c r="AE23" s="22">
        <v>1</v>
      </c>
      <c r="AF23" s="19" t="s">
        <v>235</v>
      </c>
      <c r="AG23" s="22">
        <v>1</v>
      </c>
      <c r="AH23" s="22">
        <v>0.49</v>
      </c>
      <c r="AI23" s="7">
        <f t="shared" si="1"/>
        <v>0.49</v>
      </c>
      <c r="AJ23" s="21">
        <v>58800000</v>
      </c>
      <c r="AK23" s="65">
        <v>51666666</v>
      </c>
      <c r="AL23" s="7">
        <f t="shared" si="0"/>
        <v>0.87868479591836735</v>
      </c>
      <c r="AM23" s="68" t="s">
        <v>468</v>
      </c>
      <c r="AN23" s="7" t="s">
        <v>236</v>
      </c>
      <c r="AO23" s="49">
        <v>1</v>
      </c>
      <c r="AP23" s="19" t="s">
        <v>235</v>
      </c>
      <c r="AQ23" s="21">
        <v>21200000</v>
      </c>
    </row>
    <row r="24" spans="1:43" ht="205.5" customHeight="1" x14ac:dyDescent="0.25">
      <c r="A24" s="15" t="s">
        <v>134</v>
      </c>
      <c r="B24" s="15" t="s">
        <v>62</v>
      </c>
      <c r="C24" s="15" t="s">
        <v>97</v>
      </c>
      <c r="D24" s="15" t="s">
        <v>98</v>
      </c>
      <c r="E24" s="15" t="s">
        <v>99</v>
      </c>
      <c r="F24" s="15" t="s">
        <v>66</v>
      </c>
      <c r="G24" s="15" t="s">
        <v>100</v>
      </c>
      <c r="H24" s="16" t="s">
        <v>157</v>
      </c>
      <c r="I24" s="16" t="s">
        <v>204</v>
      </c>
      <c r="J24" s="16" t="s">
        <v>205</v>
      </c>
      <c r="K24" s="15" t="s">
        <v>206</v>
      </c>
      <c r="L24" s="15" t="s">
        <v>237</v>
      </c>
      <c r="M24" s="15" t="s">
        <v>238</v>
      </c>
      <c r="N24" s="17" t="s">
        <v>239</v>
      </c>
      <c r="O24" s="16" t="s">
        <v>210</v>
      </c>
      <c r="P24" s="16" t="s">
        <v>102</v>
      </c>
      <c r="Q24" s="18" t="s">
        <v>240</v>
      </c>
      <c r="R24" s="19" t="s">
        <v>241</v>
      </c>
      <c r="S24" s="19" t="s">
        <v>242</v>
      </c>
      <c r="T24" s="19" t="s">
        <v>243</v>
      </c>
      <c r="U24" s="16" t="s">
        <v>93</v>
      </c>
      <c r="V24" s="20">
        <v>1</v>
      </c>
      <c r="W24" s="15" t="s">
        <v>244</v>
      </c>
      <c r="X24" s="24">
        <v>80554500</v>
      </c>
      <c r="Y24" s="22">
        <v>0</v>
      </c>
      <c r="Z24" s="16"/>
      <c r="AA24" s="21"/>
      <c r="AB24" s="22">
        <v>0.35</v>
      </c>
      <c r="AC24" s="19" t="s">
        <v>245</v>
      </c>
      <c r="AD24" s="21">
        <v>9000000</v>
      </c>
      <c r="AE24" s="22">
        <v>0.3</v>
      </c>
      <c r="AF24" s="19" t="s">
        <v>235</v>
      </c>
      <c r="AG24" s="22">
        <v>0.3</v>
      </c>
      <c r="AH24" s="22">
        <v>0.3</v>
      </c>
      <c r="AI24" s="7">
        <f t="shared" si="1"/>
        <v>1</v>
      </c>
      <c r="AJ24" s="21">
        <v>27000000</v>
      </c>
      <c r="AK24" s="65">
        <v>19800000</v>
      </c>
      <c r="AL24" s="7">
        <f t="shared" si="0"/>
        <v>0.73333333333333328</v>
      </c>
      <c r="AM24" s="68" t="s">
        <v>469</v>
      </c>
      <c r="AN24" s="7" t="s">
        <v>246</v>
      </c>
      <c r="AO24" s="49">
        <v>0.35</v>
      </c>
      <c r="AP24" s="19" t="s">
        <v>247</v>
      </c>
      <c r="AQ24" s="21">
        <v>44554500</v>
      </c>
    </row>
    <row r="25" spans="1:43" ht="102.75" customHeight="1" x14ac:dyDescent="0.25">
      <c r="A25" s="15" t="s">
        <v>134</v>
      </c>
      <c r="B25" s="15" t="s">
        <v>62</v>
      </c>
      <c r="C25" s="15" t="s">
        <v>97</v>
      </c>
      <c r="D25" s="15" t="s">
        <v>98</v>
      </c>
      <c r="E25" s="15" t="s">
        <v>99</v>
      </c>
      <c r="F25" s="15" t="s">
        <v>66</v>
      </c>
      <c r="G25" s="15" t="s">
        <v>100</v>
      </c>
      <c r="H25" s="16" t="s">
        <v>157</v>
      </c>
      <c r="I25" s="16" t="s">
        <v>204</v>
      </c>
      <c r="J25" s="16" t="s">
        <v>70</v>
      </c>
      <c r="K25" s="15" t="s">
        <v>206</v>
      </c>
      <c r="L25" s="15" t="s">
        <v>248</v>
      </c>
      <c r="M25" s="15" t="s">
        <v>249</v>
      </c>
      <c r="N25" s="17" t="s">
        <v>250</v>
      </c>
      <c r="O25" s="16" t="s">
        <v>210</v>
      </c>
      <c r="P25" s="16" t="s">
        <v>251</v>
      </c>
      <c r="Q25" s="18" t="s">
        <v>252</v>
      </c>
      <c r="R25" s="19" t="s">
        <v>253</v>
      </c>
      <c r="S25" s="19" t="s">
        <v>254</v>
      </c>
      <c r="T25" s="19" t="s">
        <v>255</v>
      </c>
      <c r="U25" s="16" t="s">
        <v>256</v>
      </c>
      <c r="V25" s="20">
        <v>4</v>
      </c>
      <c r="W25" s="15" t="s">
        <v>257</v>
      </c>
      <c r="X25" s="21">
        <v>926506847</v>
      </c>
      <c r="Y25" s="25">
        <v>1</v>
      </c>
      <c r="Z25" s="16" t="s">
        <v>258</v>
      </c>
      <c r="AA25" s="21">
        <v>0</v>
      </c>
      <c r="AB25" s="25">
        <v>1</v>
      </c>
      <c r="AC25" s="19" t="s">
        <v>259</v>
      </c>
      <c r="AD25" s="21"/>
      <c r="AE25" s="25">
        <v>1</v>
      </c>
      <c r="AF25" s="19" t="s">
        <v>260</v>
      </c>
      <c r="AG25" s="25">
        <v>1</v>
      </c>
      <c r="AH25" s="16">
        <v>1</v>
      </c>
      <c r="AI25" s="7">
        <f t="shared" si="1"/>
        <v>1</v>
      </c>
      <c r="AJ25" s="69"/>
      <c r="AK25" s="70"/>
      <c r="AL25" s="71"/>
      <c r="AM25" s="58" t="s">
        <v>261</v>
      </c>
      <c r="AN25" s="7" t="s">
        <v>262</v>
      </c>
      <c r="AO25" s="50">
        <v>1</v>
      </c>
      <c r="AP25" s="19" t="s">
        <v>263</v>
      </c>
      <c r="AQ25" s="21">
        <v>926506847</v>
      </c>
    </row>
    <row r="26" spans="1:43" ht="219" customHeight="1" x14ac:dyDescent="0.25">
      <c r="A26" s="15" t="s">
        <v>134</v>
      </c>
      <c r="B26" s="15" t="s">
        <v>62</v>
      </c>
      <c r="C26" s="15" t="s">
        <v>97</v>
      </c>
      <c r="D26" s="15" t="s">
        <v>98</v>
      </c>
      <c r="E26" s="15" t="s">
        <v>99</v>
      </c>
      <c r="F26" s="15" t="s">
        <v>66</v>
      </c>
      <c r="G26" s="15" t="s">
        <v>100</v>
      </c>
      <c r="H26" s="16" t="s">
        <v>157</v>
      </c>
      <c r="I26" s="16" t="s">
        <v>264</v>
      </c>
      <c r="J26" s="16" t="s">
        <v>265</v>
      </c>
      <c r="K26" s="15" t="s">
        <v>206</v>
      </c>
      <c r="L26" s="15" t="s">
        <v>248</v>
      </c>
      <c r="M26" s="15" t="s">
        <v>249</v>
      </c>
      <c r="N26" s="17" t="s">
        <v>250</v>
      </c>
      <c r="O26" s="16" t="s">
        <v>210</v>
      </c>
      <c r="P26" s="16" t="s">
        <v>251</v>
      </c>
      <c r="Q26" s="18" t="s">
        <v>266</v>
      </c>
      <c r="R26" s="19" t="s">
        <v>267</v>
      </c>
      <c r="S26" s="19" t="s">
        <v>268</v>
      </c>
      <c r="T26" s="19" t="s">
        <v>243</v>
      </c>
      <c r="U26" s="16" t="s">
        <v>93</v>
      </c>
      <c r="V26" s="20">
        <v>1</v>
      </c>
      <c r="W26" s="15" t="s">
        <v>257</v>
      </c>
      <c r="X26" s="21">
        <v>80000000</v>
      </c>
      <c r="Y26" s="22">
        <v>0.25</v>
      </c>
      <c r="Z26" s="16" t="s">
        <v>269</v>
      </c>
      <c r="AA26" s="21">
        <v>13666667</v>
      </c>
      <c r="AB26" s="22">
        <v>0.35</v>
      </c>
      <c r="AC26" s="19" t="s">
        <v>245</v>
      </c>
      <c r="AD26" s="21">
        <v>30000000</v>
      </c>
      <c r="AE26" s="22">
        <v>0.3</v>
      </c>
      <c r="AF26" s="19" t="s">
        <v>235</v>
      </c>
      <c r="AG26" s="22">
        <v>0.3</v>
      </c>
      <c r="AH26" s="22">
        <v>0.3</v>
      </c>
      <c r="AI26" s="7">
        <f t="shared" si="1"/>
        <v>1</v>
      </c>
      <c r="AJ26" s="21">
        <v>30000000</v>
      </c>
      <c r="AK26" s="65">
        <v>30000000</v>
      </c>
      <c r="AL26" s="7">
        <f t="shared" si="0"/>
        <v>1</v>
      </c>
      <c r="AM26" s="58" t="s">
        <v>270</v>
      </c>
      <c r="AN26" s="7" t="s">
        <v>470</v>
      </c>
      <c r="AO26" s="49">
        <v>0.35</v>
      </c>
      <c r="AP26" s="19" t="s">
        <v>247</v>
      </c>
      <c r="AQ26" s="21">
        <v>6333333</v>
      </c>
    </row>
    <row r="27" spans="1:43" ht="124.5" customHeight="1" x14ac:dyDescent="0.25">
      <c r="A27" s="15" t="s">
        <v>134</v>
      </c>
      <c r="B27" s="15" t="s">
        <v>62</v>
      </c>
      <c r="C27" s="15" t="s">
        <v>97</v>
      </c>
      <c r="D27" s="15" t="s">
        <v>98</v>
      </c>
      <c r="E27" s="15" t="s">
        <v>99</v>
      </c>
      <c r="F27" s="15" t="s">
        <v>66</v>
      </c>
      <c r="G27" s="15" t="s">
        <v>100</v>
      </c>
      <c r="H27" s="16" t="s">
        <v>157</v>
      </c>
      <c r="I27" s="16" t="s">
        <v>204</v>
      </c>
      <c r="J27" s="16" t="s">
        <v>70</v>
      </c>
      <c r="K27" s="15" t="s">
        <v>206</v>
      </c>
      <c r="L27" s="15" t="s">
        <v>248</v>
      </c>
      <c r="M27" s="15" t="s">
        <v>249</v>
      </c>
      <c r="N27" s="17" t="s">
        <v>250</v>
      </c>
      <c r="O27" s="16" t="s">
        <v>210</v>
      </c>
      <c r="P27" s="16" t="s">
        <v>251</v>
      </c>
      <c r="Q27" s="18" t="s">
        <v>271</v>
      </c>
      <c r="R27" s="19" t="s">
        <v>272</v>
      </c>
      <c r="S27" s="19" t="s">
        <v>232</v>
      </c>
      <c r="T27" s="19" t="s">
        <v>273</v>
      </c>
      <c r="U27" s="16" t="s">
        <v>93</v>
      </c>
      <c r="V27" s="20">
        <v>1</v>
      </c>
      <c r="W27" s="15" t="s">
        <v>257</v>
      </c>
      <c r="X27" s="21">
        <v>463351678</v>
      </c>
      <c r="Y27" s="22">
        <v>0</v>
      </c>
      <c r="Z27" s="16" t="s">
        <v>94</v>
      </c>
      <c r="AA27" s="21">
        <v>0</v>
      </c>
      <c r="AB27" s="22">
        <v>0</v>
      </c>
      <c r="AC27" s="16" t="s">
        <v>94</v>
      </c>
      <c r="AD27" s="21">
        <v>0</v>
      </c>
      <c r="AE27" s="22">
        <v>1</v>
      </c>
      <c r="AF27" s="19" t="s">
        <v>274</v>
      </c>
      <c r="AG27" s="22">
        <v>1</v>
      </c>
      <c r="AH27" s="22">
        <v>1</v>
      </c>
      <c r="AI27" s="7">
        <f t="shared" si="1"/>
        <v>1</v>
      </c>
      <c r="AJ27" s="21">
        <v>216676000</v>
      </c>
      <c r="AK27" s="65">
        <v>27489475</v>
      </c>
      <c r="AL27" s="7">
        <f t="shared" si="0"/>
        <v>0.12686903487234397</v>
      </c>
      <c r="AM27" s="58" t="s">
        <v>471</v>
      </c>
      <c r="AN27" s="7" t="s">
        <v>275</v>
      </c>
      <c r="AO27" s="49">
        <v>1</v>
      </c>
      <c r="AP27" s="19" t="s">
        <v>274</v>
      </c>
      <c r="AQ27" s="21">
        <v>246675678</v>
      </c>
    </row>
    <row r="28" spans="1:43" ht="225.75" customHeight="1" x14ac:dyDescent="0.25">
      <c r="A28" s="15" t="s">
        <v>61</v>
      </c>
      <c r="B28" s="15" t="s">
        <v>62</v>
      </c>
      <c r="C28" s="15" t="s">
        <v>276</v>
      </c>
      <c r="D28" s="15" t="s">
        <v>277</v>
      </c>
      <c r="E28" s="15" t="s">
        <v>278</v>
      </c>
      <c r="F28" s="15" t="s">
        <v>66</v>
      </c>
      <c r="G28" s="15" t="s">
        <v>193</v>
      </c>
      <c r="H28" s="16" t="s">
        <v>279</v>
      </c>
      <c r="I28" s="16" t="s">
        <v>279</v>
      </c>
      <c r="J28" s="16" t="s">
        <v>70</v>
      </c>
      <c r="K28" s="15" t="s">
        <v>71</v>
      </c>
      <c r="L28" s="15" t="s">
        <v>72</v>
      </c>
      <c r="M28" s="15" t="s">
        <v>73</v>
      </c>
      <c r="N28" s="17" t="s">
        <v>89</v>
      </c>
      <c r="O28" s="16" t="s">
        <v>280</v>
      </c>
      <c r="P28" s="16" t="s">
        <v>281</v>
      </c>
      <c r="Q28" s="18" t="s">
        <v>282</v>
      </c>
      <c r="R28" s="19" t="s">
        <v>283</v>
      </c>
      <c r="S28" s="19" t="s">
        <v>284</v>
      </c>
      <c r="T28" s="19" t="s">
        <v>285</v>
      </c>
      <c r="U28" s="16" t="s">
        <v>93</v>
      </c>
      <c r="V28" s="20">
        <v>1</v>
      </c>
      <c r="W28" s="15" t="s">
        <v>81</v>
      </c>
      <c r="X28" s="21">
        <v>747743775</v>
      </c>
      <c r="Y28" s="22">
        <v>0.25</v>
      </c>
      <c r="Z28" s="16" t="s">
        <v>286</v>
      </c>
      <c r="AA28" s="21">
        <v>69716244</v>
      </c>
      <c r="AB28" s="22">
        <v>0.25</v>
      </c>
      <c r="AC28" s="19" t="s">
        <v>287</v>
      </c>
      <c r="AD28" s="21">
        <v>137193332.66999999</v>
      </c>
      <c r="AE28" s="22">
        <v>0.25</v>
      </c>
      <c r="AF28" s="19" t="s">
        <v>287</v>
      </c>
      <c r="AG28" s="22">
        <v>0.25</v>
      </c>
      <c r="AH28" s="22">
        <v>0.24</v>
      </c>
      <c r="AI28" s="7">
        <f t="shared" si="1"/>
        <v>0.96</v>
      </c>
      <c r="AJ28" s="21">
        <v>153057089</v>
      </c>
      <c r="AK28" s="65">
        <v>172640000</v>
      </c>
      <c r="AL28" s="7">
        <f t="shared" si="0"/>
        <v>1.1279451420900863</v>
      </c>
      <c r="AM28" s="58" t="s">
        <v>288</v>
      </c>
      <c r="AN28" s="7" t="s">
        <v>289</v>
      </c>
      <c r="AO28" s="49">
        <v>0.25</v>
      </c>
      <c r="AP28" s="19" t="s">
        <v>287</v>
      </c>
      <c r="AQ28" s="21">
        <v>387777109.32999998</v>
      </c>
    </row>
    <row r="29" spans="1:43" ht="170.25" customHeight="1" x14ac:dyDescent="0.25">
      <c r="A29" s="15" t="s">
        <v>61</v>
      </c>
      <c r="B29" s="15" t="s">
        <v>62</v>
      </c>
      <c r="C29" s="15" t="s">
        <v>276</v>
      </c>
      <c r="D29" s="15" t="s">
        <v>277</v>
      </c>
      <c r="E29" s="15" t="s">
        <v>278</v>
      </c>
      <c r="F29" s="15" t="s">
        <v>66</v>
      </c>
      <c r="G29" s="15" t="s">
        <v>193</v>
      </c>
      <c r="H29" s="16" t="s">
        <v>279</v>
      </c>
      <c r="I29" s="16" t="s">
        <v>279</v>
      </c>
      <c r="J29" s="16" t="s">
        <v>70</v>
      </c>
      <c r="K29" s="15" t="s">
        <v>71</v>
      </c>
      <c r="L29" s="15" t="s">
        <v>72</v>
      </c>
      <c r="M29" s="15" t="s">
        <v>73</v>
      </c>
      <c r="N29" s="17" t="s">
        <v>89</v>
      </c>
      <c r="O29" s="16" t="s">
        <v>280</v>
      </c>
      <c r="P29" s="16" t="s">
        <v>281</v>
      </c>
      <c r="Q29" s="18" t="s">
        <v>290</v>
      </c>
      <c r="R29" s="19" t="s">
        <v>291</v>
      </c>
      <c r="S29" s="19" t="s">
        <v>284</v>
      </c>
      <c r="T29" s="19" t="s">
        <v>285</v>
      </c>
      <c r="U29" s="16" t="s">
        <v>93</v>
      </c>
      <c r="V29" s="20">
        <v>1</v>
      </c>
      <c r="W29" s="15" t="s">
        <v>81</v>
      </c>
      <c r="X29" s="21">
        <v>5555356225</v>
      </c>
      <c r="Y29" s="22">
        <v>0.25</v>
      </c>
      <c r="Z29" s="16" t="s">
        <v>292</v>
      </c>
      <c r="AA29" s="21">
        <v>0</v>
      </c>
      <c r="AB29" s="22">
        <v>0.25</v>
      </c>
      <c r="AC29" s="19" t="s">
        <v>287</v>
      </c>
      <c r="AD29" s="21">
        <v>104841777</v>
      </c>
      <c r="AE29" s="22">
        <v>0.25</v>
      </c>
      <c r="AF29" s="19" t="s">
        <v>287</v>
      </c>
      <c r="AG29" s="22">
        <v>0.25</v>
      </c>
      <c r="AH29" s="22">
        <v>0.25</v>
      </c>
      <c r="AI29" s="7">
        <f t="shared" si="1"/>
        <v>1</v>
      </c>
      <c r="AJ29" s="21">
        <v>104448300</v>
      </c>
      <c r="AK29" s="65">
        <v>1565084966.6300001</v>
      </c>
      <c r="AL29" s="7">
        <f t="shared" si="0"/>
        <v>14.984302919530524</v>
      </c>
      <c r="AM29" s="167" t="s">
        <v>472</v>
      </c>
      <c r="AN29" s="64" t="s">
        <v>293</v>
      </c>
      <c r="AO29" s="49">
        <v>0.25</v>
      </c>
      <c r="AP29" s="19" t="s">
        <v>287</v>
      </c>
      <c r="AQ29" s="21">
        <v>5346066148</v>
      </c>
    </row>
    <row r="30" spans="1:43" ht="154.5" customHeight="1" x14ac:dyDescent="0.25">
      <c r="A30" s="15" t="s">
        <v>61</v>
      </c>
      <c r="B30" s="15" t="s">
        <v>62</v>
      </c>
      <c r="C30" s="15" t="s">
        <v>97</v>
      </c>
      <c r="D30" s="15" t="s">
        <v>98</v>
      </c>
      <c r="E30" s="15" t="s">
        <v>135</v>
      </c>
      <c r="F30" s="15" t="s">
        <v>66</v>
      </c>
      <c r="G30" s="15" t="s">
        <v>193</v>
      </c>
      <c r="H30" s="16" t="s">
        <v>157</v>
      </c>
      <c r="I30" s="16" t="s">
        <v>194</v>
      </c>
      <c r="J30" s="16" t="s">
        <v>70</v>
      </c>
      <c r="K30" s="15" t="s">
        <v>71</v>
      </c>
      <c r="L30" s="15" t="s">
        <v>72</v>
      </c>
      <c r="M30" s="15" t="s">
        <v>73</v>
      </c>
      <c r="N30" s="17" t="s">
        <v>294</v>
      </c>
      <c r="O30" s="16" t="s">
        <v>295</v>
      </c>
      <c r="P30" s="16" t="s">
        <v>296</v>
      </c>
      <c r="Q30" s="18" t="s">
        <v>297</v>
      </c>
      <c r="R30" s="19" t="s">
        <v>298</v>
      </c>
      <c r="S30" s="19" t="s">
        <v>299</v>
      </c>
      <c r="T30" s="19" t="s">
        <v>300</v>
      </c>
      <c r="U30" s="16" t="s">
        <v>80</v>
      </c>
      <c r="V30" s="20">
        <v>4</v>
      </c>
      <c r="W30" s="15" t="s">
        <v>94</v>
      </c>
      <c r="X30" s="21">
        <v>0</v>
      </c>
      <c r="Y30" s="25">
        <v>1</v>
      </c>
      <c r="Z30" s="16" t="s">
        <v>301</v>
      </c>
      <c r="AA30" s="21"/>
      <c r="AB30" s="25">
        <v>1</v>
      </c>
      <c r="AC30" s="19" t="s">
        <v>301</v>
      </c>
      <c r="AD30" s="21"/>
      <c r="AE30" s="25">
        <v>1</v>
      </c>
      <c r="AF30" s="19" t="s">
        <v>301</v>
      </c>
      <c r="AG30" s="25">
        <v>1</v>
      </c>
      <c r="AH30" s="16">
        <v>1</v>
      </c>
      <c r="AI30" s="7">
        <f t="shared" si="1"/>
        <v>1</v>
      </c>
      <c r="AJ30" s="69"/>
      <c r="AK30" s="71"/>
      <c r="AL30" s="71"/>
      <c r="AM30" s="58" t="s">
        <v>473</v>
      </c>
      <c r="AN30" s="7" t="s">
        <v>302</v>
      </c>
      <c r="AO30" s="50">
        <v>1</v>
      </c>
      <c r="AP30" s="19" t="s">
        <v>301</v>
      </c>
      <c r="AQ30" s="21"/>
    </row>
    <row r="31" spans="1:43" ht="150.75" customHeight="1" x14ac:dyDescent="0.25">
      <c r="A31" s="15" t="s">
        <v>61</v>
      </c>
      <c r="B31" s="15" t="s">
        <v>62</v>
      </c>
      <c r="C31" s="15" t="s">
        <v>97</v>
      </c>
      <c r="D31" s="15" t="s">
        <v>98</v>
      </c>
      <c r="E31" s="15" t="s">
        <v>135</v>
      </c>
      <c r="F31" s="15" t="s">
        <v>66</v>
      </c>
      <c r="G31" s="15" t="s">
        <v>193</v>
      </c>
      <c r="H31" s="16" t="s">
        <v>157</v>
      </c>
      <c r="I31" s="16" t="s">
        <v>303</v>
      </c>
      <c r="J31" s="16" t="s">
        <v>70</v>
      </c>
      <c r="K31" s="15" t="s">
        <v>71</v>
      </c>
      <c r="L31" s="15" t="s">
        <v>72</v>
      </c>
      <c r="M31" s="15" t="s">
        <v>170</v>
      </c>
      <c r="N31" s="17" t="s">
        <v>183</v>
      </c>
      <c r="O31" s="16" t="s">
        <v>295</v>
      </c>
      <c r="P31" s="16" t="s">
        <v>296</v>
      </c>
      <c r="Q31" s="18" t="s">
        <v>304</v>
      </c>
      <c r="R31" s="19" t="s">
        <v>305</v>
      </c>
      <c r="S31" s="19" t="s">
        <v>306</v>
      </c>
      <c r="T31" s="19" t="s">
        <v>307</v>
      </c>
      <c r="U31" s="16" t="s">
        <v>80</v>
      </c>
      <c r="V31" s="20">
        <v>3</v>
      </c>
      <c r="W31" s="15" t="s">
        <v>188</v>
      </c>
      <c r="X31" s="21">
        <v>4376333304</v>
      </c>
      <c r="Y31" s="22">
        <v>0</v>
      </c>
      <c r="Z31" s="16" t="s">
        <v>94</v>
      </c>
      <c r="AA31" s="21">
        <v>0</v>
      </c>
      <c r="AB31" s="25">
        <v>1</v>
      </c>
      <c r="AC31" s="16" t="s">
        <v>308</v>
      </c>
      <c r="AD31" s="21">
        <v>797000000</v>
      </c>
      <c r="AE31" s="25">
        <v>1</v>
      </c>
      <c r="AF31" s="19" t="s">
        <v>309</v>
      </c>
      <c r="AG31" s="25">
        <v>1</v>
      </c>
      <c r="AH31" s="16">
        <v>1</v>
      </c>
      <c r="AI31" s="7">
        <f t="shared" si="1"/>
        <v>1</v>
      </c>
      <c r="AJ31" s="21">
        <v>1125000000</v>
      </c>
      <c r="AK31" s="65">
        <v>1013999997</v>
      </c>
      <c r="AL31" s="7">
        <f>+(AK31/AJ31)*100%</f>
        <v>0.90133333066666665</v>
      </c>
      <c r="AM31" s="58" t="s">
        <v>310</v>
      </c>
      <c r="AN31" s="7" t="s">
        <v>309</v>
      </c>
      <c r="AO31" s="50">
        <v>1</v>
      </c>
      <c r="AP31" s="19" t="s">
        <v>309</v>
      </c>
      <c r="AQ31" s="21">
        <v>2454333304</v>
      </c>
    </row>
    <row r="32" spans="1:43" ht="160.5" customHeight="1" x14ac:dyDescent="0.25">
      <c r="A32" s="15" t="s">
        <v>61</v>
      </c>
      <c r="B32" s="15" t="s">
        <v>62</v>
      </c>
      <c r="C32" s="15" t="s">
        <v>97</v>
      </c>
      <c r="D32" s="15" t="s">
        <v>98</v>
      </c>
      <c r="E32" s="15" t="s">
        <v>135</v>
      </c>
      <c r="F32" s="15" t="s">
        <v>66</v>
      </c>
      <c r="G32" s="15" t="s">
        <v>86</v>
      </c>
      <c r="H32" s="16" t="s">
        <v>157</v>
      </c>
      <c r="I32" s="16" t="s">
        <v>303</v>
      </c>
      <c r="J32" s="16" t="s">
        <v>70</v>
      </c>
      <c r="K32" s="15" t="s">
        <v>71</v>
      </c>
      <c r="L32" s="15" t="s">
        <v>72</v>
      </c>
      <c r="M32" s="15" t="s">
        <v>170</v>
      </c>
      <c r="N32" s="17" t="s">
        <v>183</v>
      </c>
      <c r="O32" s="16" t="s">
        <v>9</v>
      </c>
      <c r="P32" s="16" t="s">
        <v>172</v>
      </c>
      <c r="Q32" s="18" t="s">
        <v>311</v>
      </c>
      <c r="R32" s="19" t="s">
        <v>312</v>
      </c>
      <c r="S32" s="19" t="s">
        <v>313</v>
      </c>
      <c r="T32" s="19" t="s">
        <v>314</v>
      </c>
      <c r="U32" s="16" t="s">
        <v>80</v>
      </c>
      <c r="V32" s="20">
        <v>12</v>
      </c>
      <c r="W32" s="15" t="s">
        <v>70</v>
      </c>
      <c r="X32" s="21">
        <v>0</v>
      </c>
      <c r="Y32" s="25">
        <v>3</v>
      </c>
      <c r="Z32" s="16" t="s">
        <v>315</v>
      </c>
      <c r="AA32" s="21">
        <v>0</v>
      </c>
      <c r="AB32" s="25">
        <v>3</v>
      </c>
      <c r="AC32" s="16" t="s">
        <v>315</v>
      </c>
      <c r="AD32" s="21">
        <v>0</v>
      </c>
      <c r="AE32" s="25">
        <v>3</v>
      </c>
      <c r="AF32" s="19" t="s">
        <v>316</v>
      </c>
      <c r="AG32" s="25">
        <v>3</v>
      </c>
      <c r="AH32" s="16">
        <v>3</v>
      </c>
      <c r="AI32" s="7">
        <f t="shared" si="1"/>
        <v>1</v>
      </c>
      <c r="AJ32" s="21">
        <v>0</v>
      </c>
      <c r="AK32" s="7">
        <v>0</v>
      </c>
      <c r="AL32" s="7">
        <v>0</v>
      </c>
      <c r="AM32" s="58" t="s">
        <v>317</v>
      </c>
      <c r="AN32" s="58" t="s">
        <v>318</v>
      </c>
      <c r="AO32" s="50">
        <v>3</v>
      </c>
      <c r="AP32" s="19" t="s">
        <v>316</v>
      </c>
      <c r="AQ32" s="21">
        <v>0</v>
      </c>
    </row>
    <row r="33" spans="1:43" ht="152.25" customHeight="1" x14ac:dyDescent="0.25">
      <c r="A33" s="15" t="s">
        <v>61</v>
      </c>
      <c r="B33" s="15" t="s">
        <v>62</v>
      </c>
      <c r="C33" s="15" t="s">
        <v>97</v>
      </c>
      <c r="D33" s="15" t="s">
        <v>98</v>
      </c>
      <c r="E33" s="15" t="s">
        <v>135</v>
      </c>
      <c r="F33" s="15" t="s">
        <v>66</v>
      </c>
      <c r="G33" s="15" t="s">
        <v>193</v>
      </c>
      <c r="H33" s="16" t="s">
        <v>157</v>
      </c>
      <c r="I33" s="16" t="s">
        <v>194</v>
      </c>
      <c r="J33" s="16" t="s">
        <v>70</v>
      </c>
      <c r="K33" s="15" t="s">
        <v>71</v>
      </c>
      <c r="L33" s="15" t="s">
        <v>72</v>
      </c>
      <c r="M33" s="15" t="s">
        <v>73</v>
      </c>
      <c r="N33" s="17" t="s">
        <v>294</v>
      </c>
      <c r="O33" s="16" t="s">
        <v>295</v>
      </c>
      <c r="P33" s="16" t="s">
        <v>296</v>
      </c>
      <c r="Q33" s="18" t="s">
        <v>319</v>
      </c>
      <c r="R33" s="19" t="s">
        <v>320</v>
      </c>
      <c r="S33" s="19" t="s">
        <v>321</v>
      </c>
      <c r="T33" s="19" t="s">
        <v>322</v>
      </c>
      <c r="U33" s="16" t="s">
        <v>80</v>
      </c>
      <c r="V33" s="20">
        <v>4</v>
      </c>
      <c r="W33" s="15" t="s">
        <v>81</v>
      </c>
      <c r="X33" s="21">
        <v>1452150878</v>
      </c>
      <c r="Y33" s="25">
        <v>1</v>
      </c>
      <c r="Z33" s="16" t="s">
        <v>323</v>
      </c>
      <c r="AA33" s="21">
        <v>103315360</v>
      </c>
      <c r="AB33" s="25">
        <v>1</v>
      </c>
      <c r="AC33" s="19" t="s">
        <v>323</v>
      </c>
      <c r="AD33" s="21">
        <v>267385610</v>
      </c>
      <c r="AE33" s="25">
        <v>1</v>
      </c>
      <c r="AF33" s="19" t="s">
        <v>323</v>
      </c>
      <c r="AG33" s="25">
        <v>1</v>
      </c>
      <c r="AH33" s="16">
        <v>1</v>
      </c>
      <c r="AI33" s="7">
        <f t="shared" si="1"/>
        <v>1</v>
      </c>
      <c r="AJ33" s="21">
        <v>292628415</v>
      </c>
      <c r="AK33" s="65">
        <v>232546568</v>
      </c>
      <c r="AL33" s="7">
        <f t="shared" si="0"/>
        <v>0.79468211588406412</v>
      </c>
      <c r="AM33" s="58" t="s">
        <v>324</v>
      </c>
      <c r="AN33" s="7" t="s">
        <v>323</v>
      </c>
      <c r="AO33" s="50">
        <v>1</v>
      </c>
      <c r="AP33" s="19" t="s">
        <v>323</v>
      </c>
      <c r="AQ33" s="21">
        <v>788821493</v>
      </c>
    </row>
    <row r="34" spans="1:43" ht="140.25" customHeight="1" x14ac:dyDescent="0.25">
      <c r="A34" s="15" t="s">
        <v>70</v>
      </c>
      <c r="B34" s="15" t="s">
        <v>70</v>
      </c>
      <c r="C34" s="15" t="s">
        <v>97</v>
      </c>
      <c r="D34" s="15" t="s">
        <v>98</v>
      </c>
      <c r="E34" s="15" t="s">
        <v>99</v>
      </c>
      <c r="F34" s="15" t="s">
        <v>70</v>
      </c>
      <c r="G34" s="15" t="s">
        <v>100</v>
      </c>
      <c r="H34" s="16" t="s">
        <v>325</v>
      </c>
      <c r="I34" s="16" t="s">
        <v>326</v>
      </c>
      <c r="J34" s="16" t="s">
        <v>70</v>
      </c>
      <c r="K34" s="15" t="s">
        <v>70</v>
      </c>
      <c r="L34" s="15" t="s">
        <v>70</v>
      </c>
      <c r="M34" s="15" t="s">
        <v>70</v>
      </c>
      <c r="N34" s="17" t="s">
        <v>70</v>
      </c>
      <c r="O34" s="16" t="s">
        <v>327</v>
      </c>
      <c r="P34" s="16" t="s">
        <v>328</v>
      </c>
      <c r="Q34" s="18" t="s">
        <v>329</v>
      </c>
      <c r="R34" s="19" t="s">
        <v>330</v>
      </c>
      <c r="S34" s="19" t="s">
        <v>331</v>
      </c>
      <c r="T34" s="19" t="s">
        <v>332</v>
      </c>
      <c r="U34" s="16" t="s">
        <v>333</v>
      </c>
      <c r="V34" s="20">
        <v>3</v>
      </c>
      <c r="W34" s="15" t="s">
        <v>70</v>
      </c>
      <c r="X34" s="21">
        <v>0</v>
      </c>
      <c r="Y34" s="22"/>
      <c r="Z34" s="16"/>
      <c r="AA34" s="21"/>
      <c r="AB34" s="25">
        <v>1</v>
      </c>
      <c r="AC34" s="19" t="s">
        <v>334</v>
      </c>
      <c r="AD34" s="21"/>
      <c r="AE34" s="25">
        <v>1</v>
      </c>
      <c r="AF34" s="19" t="s">
        <v>334</v>
      </c>
      <c r="AG34" s="25">
        <v>1</v>
      </c>
      <c r="AH34" s="16">
        <v>1</v>
      </c>
      <c r="AI34" s="7">
        <f t="shared" si="1"/>
        <v>1</v>
      </c>
      <c r="AJ34" s="69"/>
      <c r="AK34" s="70">
        <v>0</v>
      </c>
      <c r="AL34" s="71"/>
      <c r="AM34" s="165" t="s">
        <v>335</v>
      </c>
      <c r="AN34" s="72" t="s">
        <v>336</v>
      </c>
      <c r="AO34" s="50">
        <v>1</v>
      </c>
      <c r="AP34" s="19" t="s">
        <v>334</v>
      </c>
      <c r="AQ34" s="21"/>
    </row>
    <row r="35" spans="1:43" ht="94.5" customHeight="1" x14ac:dyDescent="0.25">
      <c r="A35" s="15" t="s">
        <v>70</v>
      </c>
      <c r="B35" s="15" t="s">
        <v>70</v>
      </c>
      <c r="C35" s="15" t="s">
        <v>97</v>
      </c>
      <c r="D35" s="15" t="s">
        <v>98</v>
      </c>
      <c r="E35" s="15" t="s">
        <v>99</v>
      </c>
      <c r="F35" s="15" t="s">
        <v>70</v>
      </c>
      <c r="G35" s="15" t="s">
        <v>100</v>
      </c>
      <c r="H35" s="16" t="s">
        <v>325</v>
      </c>
      <c r="I35" s="16" t="s">
        <v>337</v>
      </c>
      <c r="J35" s="16" t="s">
        <v>338</v>
      </c>
      <c r="K35" s="15" t="s">
        <v>70</v>
      </c>
      <c r="L35" s="15" t="s">
        <v>70</v>
      </c>
      <c r="M35" s="15" t="s">
        <v>70</v>
      </c>
      <c r="N35" s="17" t="s">
        <v>70</v>
      </c>
      <c r="O35" s="16" t="s">
        <v>327</v>
      </c>
      <c r="P35" s="16" t="s">
        <v>328</v>
      </c>
      <c r="Q35" s="18" t="s">
        <v>339</v>
      </c>
      <c r="R35" s="19" t="s">
        <v>340</v>
      </c>
      <c r="S35" s="19" t="s">
        <v>341</v>
      </c>
      <c r="T35" s="19" t="s">
        <v>342</v>
      </c>
      <c r="U35" s="16" t="s">
        <v>333</v>
      </c>
      <c r="V35" s="20">
        <v>3</v>
      </c>
      <c r="W35" s="15" t="s">
        <v>70</v>
      </c>
      <c r="X35" s="21">
        <v>0</v>
      </c>
      <c r="Y35" s="22"/>
      <c r="Z35" s="16"/>
      <c r="AA35" s="21"/>
      <c r="AB35" s="25">
        <v>1</v>
      </c>
      <c r="AC35" s="19" t="s">
        <v>343</v>
      </c>
      <c r="AD35" s="21"/>
      <c r="AE35" s="25">
        <v>1</v>
      </c>
      <c r="AF35" s="19" t="s">
        <v>343</v>
      </c>
      <c r="AG35" s="25">
        <v>1</v>
      </c>
      <c r="AH35" s="16">
        <v>1</v>
      </c>
      <c r="AI35" s="7">
        <f t="shared" si="1"/>
        <v>1</v>
      </c>
      <c r="AJ35" s="69"/>
      <c r="AK35" s="70"/>
      <c r="AL35" s="71"/>
      <c r="AM35" s="165" t="s">
        <v>344</v>
      </c>
      <c r="AN35" s="72" t="s">
        <v>345</v>
      </c>
      <c r="AO35" s="50">
        <v>1</v>
      </c>
      <c r="AP35" s="19" t="s">
        <v>343</v>
      </c>
      <c r="AQ35" s="21"/>
    </row>
    <row r="36" spans="1:43" ht="162" x14ac:dyDescent="0.25">
      <c r="A36" s="15" t="s">
        <v>70</v>
      </c>
      <c r="B36" s="15" t="s">
        <v>70</v>
      </c>
      <c r="C36" s="15" t="s">
        <v>97</v>
      </c>
      <c r="D36" s="15" t="s">
        <v>98</v>
      </c>
      <c r="E36" s="15" t="s">
        <v>99</v>
      </c>
      <c r="F36" s="15" t="s">
        <v>70</v>
      </c>
      <c r="G36" s="15" t="s">
        <v>100</v>
      </c>
      <c r="H36" s="16" t="s">
        <v>325</v>
      </c>
      <c r="I36" s="16" t="s">
        <v>337</v>
      </c>
      <c r="J36" s="16" t="s">
        <v>346</v>
      </c>
      <c r="K36" s="15" t="s">
        <v>70</v>
      </c>
      <c r="L36" s="15" t="s">
        <v>70</v>
      </c>
      <c r="M36" s="15" t="s">
        <v>70</v>
      </c>
      <c r="N36" s="17" t="s">
        <v>70</v>
      </c>
      <c r="O36" s="16" t="s">
        <v>327</v>
      </c>
      <c r="P36" s="16" t="s">
        <v>328</v>
      </c>
      <c r="Q36" s="18" t="s">
        <v>347</v>
      </c>
      <c r="R36" s="19" t="s">
        <v>348</v>
      </c>
      <c r="S36" s="19" t="s">
        <v>349</v>
      </c>
      <c r="T36" s="19" t="s">
        <v>350</v>
      </c>
      <c r="U36" s="16" t="s">
        <v>333</v>
      </c>
      <c r="V36" s="20">
        <v>3</v>
      </c>
      <c r="W36" s="15" t="s">
        <v>70</v>
      </c>
      <c r="X36" s="21">
        <v>0</v>
      </c>
      <c r="Y36" s="22"/>
      <c r="Z36" s="16"/>
      <c r="AA36" s="21"/>
      <c r="AB36" s="25">
        <v>1</v>
      </c>
      <c r="AC36" s="19" t="s">
        <v>351</v>
      </c>
      <c r="AD36" s="21"/>
      <c r="AE36" s="25">
        <v>1</v>
      </c>
      <c r="AF36" s="19" t="s">
        <v>351</v>
      </c>
      <c r="AG36" s="25">
        <v>1</v>
      </c>
      <c r="AH36" s="16">
        <v>1</v>
      </c>
      <c r="AI36" s="7">
        <f t="shared" si="1"/>
        <v>1</v>
      </c>
      <c r="AJ36" s="69"/>
      <c r="AK36" s="70"/>
      <c r="AL36" s="71"/>
      <c r="AM36" s="58" t="s">
        <v>352</v>
      </c>
      <c r="AN36" s="72" t="s">
        <v>353</v>
      </c>
      <c r="AO36" s="50">
        <v>1</v>
      </c>
      <c r="AP36" s="19" t="s">
        <v>351</v>
      </c>
      <c r="AQ36" s="21"/>
    </row>
    <row r="37" spans="1:43" ht="283.5" x14ac:dyDescent="0.25">
      <c r="A37" s="15" t="s">
        <v>70</v>
      </c>
      <c r="B37" s="15" t="s">
        <v>70</v>
      </c>
      <c r="C37" s="15" t="s">
        <v>97</v>
      </c>
      <c r="D37" s="15" t="s">
        <v>98</v>
      </c>
      <c r="E37" s="15" t="s">
        <v>99</v>
      </c>
      <c r="F37" s="15" t="s">
        <v>70</v>
      </c>
      <c r="G37" s="15" t="s">
        <v>100</v>
      </c>
      <c r="H37" s="16" t="s">
        <v>325</v>
      </c>
      <c r="I37" s="16" t="s">
        <v>337</v>
      </c>
      <c r="J37" s="16" t="s">
        <v>354</v>
      </c>
      <c r="K37" s="15" t="s">
        <v>71</v>
      </c>
      <c r="L37" s="15" t="s">
        <v>72</v>
      </c>
      <c r="M37" s="15" t="s">
        <v>73</v>
      </c>
      <c r="N37" s="17" t="s">
        <v>74</v>
      </c>
      <c r="O37" s="16" t="s">
        <v>327</v>
      </c>
      <c r="P37" s="16" t="s">
        <v>328</v>
      </c>
      <c r="Q37" s="18" t="s">
        <v>355</v>
      </c>
      <c r="R37" s="19" t="s">
        <v>356</v>
      </c>
      <c r="S37" s="19" t="s">
        <v>357</v>
      </c>
      <c r="T37" s="19" t="s">
        <v>358</v>
      </c>
      <c r="U37" s="16" t="s">
        <v>333</v>
      </c>
      <c r="V37" s="20">
        <v>3</v>
      </c>
      <c r="W37" s="15" t="s">
        <v>81</v>
      </c>
      <c r="X37" s="21">
        <v>28000000</v>
      </c>
      <c r="Y37" s="22"/>
      <c r="Z37" s="16"/>
      <c r="AA37" s="21"/>
      <c r="AB37" s="25">
        <v>1</v>
      </c>
      <c r="AC37" s="19" t="s">
        <v>359</v>
      </c>
      <c r="AD37" s="21"/>
      <c r="AE37" s="25">
        <v>1</v>
      </c>
      <c r="AF37" s="19" t="s">
        <v>359</v>
      </c>
      <c r="AG37" s="25">
        <v>1</v>
      </c>
      <c r="AH37" s="16">
        <v>1</v>
      </c>
      <c r="AI37" s="7">
        <f t="shared" si="1"/>
        <v>1</v>
      </c>
      <c r="AJ37" s="21">
        <v>7000000</v>
      </c>
      <c r="AK37" s="65">
        <v>0</v>
      </c>
      <c r="AL37" s="7">
        <f t="shared" si="0"/>
        <v>0</v>
      </c>
      <c r="AM37" s="58" t="s">
        <v>360</v>
      </c>
      <c r="AN37" s="7" t="s">
        <v>361</v>
      </c>
      <c r="AO37" s="50">
        <v>1</v>
      </c>
      <c r="AP37" s="19" t="s">
        <v>359</v>
      </c>
      <c r="AQ37" s="21">
        <v>21000000</v>
      </c>
    </row>
    <row r="38" spans="1:43" ht="94.5" x14ac:dyDescent="0.25">
      <c r="A38" s="15" t="s">
        <v>70</v>
      </c>
      <c r="B38" s="15" t="s">
        <v>70</v>
      </c>
      <c r="C38" s="15" t="s">
        <v>97</v>
      </c>
      <c r="D38" s="15" t="s">
        <v>98</v>
      </c>
      <c r="E38" s="15" t="s">
        <v>99</v>
      </c>
      <c r="F38" s="15" t="s">
        <v>70</v>
      </c>
      <c r="G38" s="15" t="s">
        <v>100</v>
      </c>
      <c r="H38" s="16" t="s">
        <v>325</v>
      </c>
      <c r="I38" s="16" t="s">
        <v>337</v>
      </c>
      <c r="J38" s="16" t="s">
        <v>362</v>
      </c>
      <c r="K38" s="15" t="s">
        <v>70</v>
      </c>
      <c r="L38" s="15" t="s">
        <v>70</v>
      </c>
      <c r="M38" s="15" t="s">
        <v>70</v>
      </c>
      <c r="N38" s="17" t="s">
        <v>70</v>
      </c>
      <c r="O38" s="16" t="s">
        <v>327</v>
      </c>
      <c r="P38" s="16" t="s">
        <v>328</v>
      </c>
      <c r="Q38" s="18" t="s">
        <v>363</v>
      </c>
      <c r="R38" s="19" t="s">
        <v>364</v>
      </c>
      <c r="S38" s="19" t="s">
        <v>365</v>
      </c>
      <c r="T38" s="19" t="s">
        <v>366</v>
      </c>
      <c r="U38" s="16" t="s">
        <v>333</v>
      </c>
      <c r="V38" s="20">
        <v>4</v>
      </c>
      <c r="W38" s="15" t="s">
        <v>70</v>
      </c>
      <c r="X38" s="21">
        <v>0</v>
      </c>
      <c r="Y38" s="25">
        <v>1</v>
      </c>
      <c r="Z38" s="16" t="s">
        <v>367</v>
      </c>
      <c r="AA38" s="21"/>
      <c r="AB38" s="25">
        <v>1</v>
      </c>
      <c r="AC38" s="19" t="s">
        <v>367</v>
      </c>
      <c r="AD38" s="21"/>
      <c r="AE38" s="25">
        <v>1</v>
      </c>
      <c r="AF38" s="19" t="s">
        <v>367</v>
      </c>
      <c r="AG38" s="25">
        <v>1</v>
      </c>
      <c r="AH38" s="16">
        <v>1</v>
      </c>
      <c r="AI38" s="7">
        <f t="shared" si="1"/>
        <v>1</v>
      </c>
      <c r="AJ38" s="69"/>
      <c r="AK38" s="70"/>
      <c r="AL38" s="71"/>
      <c r="AM38" s="58" t="s">
        <v>368</v>
      </c>
      <c r="AN38" s="7" t="s">
        <v>361</v>
      </c>
      <c r="AO38" s="50">
        <v>1</v>
      </c>
      <c r="AP38" s="19" t="s">
        <v>367</v>
      </c>
      <c r="AQ38" s="21"/>
    </row>
    <row r="39" spans="1:43" ht="94.5" x14ac:dyDescent="0.25">
      <c r="A39" s="15" t="s">
        <v>70</v>
      </c>
      <c r="B39" s="15" t="s">
        <v>70</v>
      </c>
      <c r="C39" s="15" t="s">
        <v>97</v>
      </c>
      <c r="D39" s="15" t="s">
        <v>98</v>
      </c>
      <c r="E39" s="15" t="s">
        <v>99</v>
      </c>
      <c r="F39" s="15" t="s">
        <v>70</v>
      </c>
      <c r="G39" s="15" t="s">
        <v>100</v>
      </c>
      <c r="H39" s="16" t="s">
        <v>325</v>
      </c>
      <c r="I39" s="16" t="s">
        <v>337</v>
      </c>
      <c r="J39" s="16" t="s">
        <v>369</v>
      </c>
      <c r="K39" s="15" t="s">
        <v>70</v>
      </c>
      <c r="L39" s="15" t="s">
        <v>70</v>
      </c>
      <c r="M39" s="15" t="s">
        <v>70</v>
      </c>
      <c r="N39" s="17" t="s">
        <v>70</v>
      </c>
      <c r="O39" s="16" t="s">
        <v>327</v>
      </c>
      <c r="P39" s="16" t="s">
        <v>328</v>
      </c>
      <c r="Q39" s="18" t="s">
        <v>370</v>
      </c>
      <c r="R39" s="19" t="s">
        <v>371</v>
      </c>
      <c r="S39" s="19" t="s">
        <v>372</v>
      </c>
      <c r="T39" s="19" t="s">
        <v>373</v>
      </c>
      <c r="U39" s="16" t="s">
        <v>333</v>
      </c>
      <c r="V39" s="20">
        <v>2</v>
      </c>
      <c r="W39" s="15" t="s">
        <v>70</v>
      </c>
      <c r="X39" s="21">
        <v>0</v>
      </c>
      <c r="Y39" s="22"/>
      <c r="Z39" s="16"/>
      <c r="AA39" s="21"/>
      <c r="AB39" s="25">
        <v>1</v>
      </c>
      <c r="AC39" s="19" t="s">
        <v>374</v>
      </c>
      <c r="AD39" s="21"/>
      <c r="AE39" s="25">
        <v>1</v>
      </c>
      <c r="AF39" s="19" t="s">
        <v>374</v>
      </c>
      <c r="AG39" s="25">
        <v>1</v>
      </c>
      <c r="AH39" s="16">
        <v>1</v>
      </c>
      <c r="AI39" s="7">
        <f t="shared" si="1"/>
        <v>1</v>
      </c>
      <c r="AJ39" s="69"/>
      <c r="AK39" s="70"/>
      <c r="AL39" s="71"/>
      <c r="AM39" s="58" t="s">
        <v>375</v>
      </c>
      <c r="AN39" s="7"/>
      <c r="AO39" s="50">
        <v>1</v>
      </c>
      <c r="AP39" s="19" t="s">
        <v>374</v>
      </c>
      <c r="AQ39" s="21"/>
    </row>
    <row r="40" spans="1:43" ht="94.5" x14ac:dyDescent="0.25">
      <c r="A40" s="15" t="s">
        <v>70</v>
      </c>
      <c r="B40" s="15" t="s">
        <v>70</v>
      </c>
      <c r="C40" s="15" t="s">
        <v>97</v>
      </c>
      <c r="D40" s="15" t="s">
        <v>98</v>
      </c>
      <c r="E40" s="15" t="s">
        <v>99</v>
      </c>
      <c r="F40" s="15" t="s">
        <v>70</v>
      </c>
      <c r="G40" s="15" t="s">
        <v>100</v>
      </c>
      <c r="H40" s="16" t="s">
        <v>68</v>
      </c>
      <c r="I40" s="16" t="s">
        <v>376</v>
      </c>
      <c r="J40" s="16" t="s">
        <v>88</v>
      </c>
      <c r="K40" s="15" t="s">
        <v>71</v>
      </c>
      <c r="L40" s="15" t="s">
        <v>72</v>
      </c>
      <c r="M40" s="15" t="s">
        <v>73</v>
      </c>
      <c r="N40" s="17" t="s">
        <v>74</v>
      </c>
      <c r="O40" s="16" t="s">
        <v>327</v>
      </c>
      <c r="P40" s="16" t="s">
        <v>377</v>
      </c>
      <c r="Q40" s="18" t="s">
        <v>378</v>
      </c>
      <c r="R40" s="19" t="s">
        <v>379</v>
      </c>
      <c r="S40" s="19" t="s">
        <v>380</v>
      </c>
      <c r="T40" s="19" t="s">
        <v>381</v>
      </c>
      <c r="U40" s="16" t="s">
        <v>333</v>
      </c>
      <c r="V40" s="20">
        <v>4</v>
      </c>
      <c r="W40" s="15" t="s">
        <v>81</v>
      </c>
      <c r="X40" s="21">
        <v>244566666</v>
      </c>
      <c r="Y40" s="25">
        <v>1</v>
      </c>
      <c r="Z40" s="16" t="s">
        <v>382</v>
      </c>
      <c r="AA40" s="21">
        <v>31500000</v>
      </c>
      <c r="AB40" s="25">
        <v>1</v>
      </c>
      <c r="AC40" s="19" t="s">
        <v>382</v>
      </c>
      <c r="AD40" s="21">
        <v>94500000</v>
      </c>
      <c r="AE40" s="25">
        <v>1</v>
      </c>
      <c r="AF40" s="16" t="s">
        <v>382</v>
      </c>
      <c r="AG40" s="25">
        <v>1</v>
      </c>
      <c r="AH40" s="16">
        <v>1</v>
      </c>
      <c r="AI40" s="7">
        <f t="shared" si="1"/>
        <v>1</v>
      </c>
      <c r="AJ40" s="21">
        <v>16566666</v>
      </c>
      <c r="AK40" s="65">
        <v>46500001</v>
      </c>
      <c r="AL40" s="7">
        <f t="shared" si="0"/>
        <v>2.8068412195911958</v>
      </c>
      <c r="AM40" s="165" t="s">
        <v>383</v>
      </c>
      <c r="AN40" s="72" t="s">
        <v>384</v>
      </c>
      <c r="AO40" s="50">
        <v>1</v>
      </c>
      <c r="AP40" s="16" t="s">
        <v>382</v>
      </c>
      <c r="AQ40" s="21">
        <v>102000000</v>
      </c>
    </row>
    <row r="41" spans="1:43" ht="94.5" x14ac:dyDescent="0.25">
      <c r="A41" s="15" t="s">
        <v>70</v>
      </c>
      <c r="B41" s="15" t="s">
        <v>70</v>
      </c>
      <c r="C41" s="15" t="s">
        <v>97</v>
      </c>
      <c r="D41" s="15" t="s">
        <v>98</v>
      </c>
      <c r="E41" s="15" t="s">
        <v>99</v>
      </c>
      <c r="F41" s="15" t="s">
        <v>70</v>
      </c>
      <c r="G41" s="15" t="s">
        <v>100</v>
      </c>
      <c r="H41" s="16" t="s">
        <v>136</v>
      </c>
      <c r="I41" s="16" t="s">
        <v>385</v>
      </c>
      <c r="J41" s="16" t="s">
        <v>386</v>
      </c>
      <c r="K41" s="15" t="s">
        <v>71</v>
      </c>
      <c r="L41" s="15" t="s">
        <v>72</v>
      </c>
      <c r="M41" s="15" t="s">
        <v>73</v>
      </c>
      <c r="N41" s="17" t="s">
        <v>74</v>
      </c>
      <c r="O41" s="16" t="s">
        <v>327</v>
      </c>
      <c r="P41" s="16" t="s">
        <v>387</v>
      </c>
      <c r="Q41" s="18" t="s">
        <v>388</v>
      </c>
      <c r="R41" s="19" t="s">
        <v>389</v>
      </c>
      <c r="S41" s="19" t="s">
        <v>390</v>
      </c>
      <c r="T41" s="19" t="s">
        <v>391</v>
      </c>
      <c r="U41" s="16" t="s">
        <v>333</v>
      </c>
      <c r="V41" s="20">
        <v>4</v>
      </c>
      <c r="W41" s="15" t="s">
        <v>81</v>
      </c>
      <c r="X41" s="21">
        <v>89955000</v>
      </c>
      <c r="Y41" s="25">
        <v>1</v>
      </c>
      <c r="Z41" s="16" t="s">
        <v>392</v>
      </c>
      <c r="AA41" s="21">
        <v>12653680</v>
      </c>
      <c r="AB41" s="25">
        <v>1</v>
      </c>
      <c r="AC41" s="19" t="s">
        <v>392</v>
      </c>
      <c r="AD41" s="21">
        <v>7800000</v>
      </c>
      <c r="AE41" s="25">
        <v>1</v>
      </c>
      <c r="AF41" s="19" t="s">
        <v>392</v>
      </c>
      <c r="AG41" s="25">
        <v>1</v>
      </c>
      <c r="AH41" s="16">
        <v>1</v>
      </c>
      <c r="AI41" s="7">
        <f t="shared" si="1"/>
        <v>1</v>
      </c>
      <c r="AJ41" s="21">
        <v>18177320</v>
      </c>
      <c r="AK41" s="65">
        <v>27000000</v>
      </c>
      <c r="AL41" s="7">
        <f t="shared" si="0"/>
        <v>1.4853674799145309</v>
      </c>
      <c r="AM41" s="166" t="s">
        <v>474</v>
      </c>
      <c r="AN41" s="73" t="s">
        <v>393</v>
      </c>
      <c r="AO41" s="50">
        <v>1</v>
      </c>
      <c r="AP41" s="19" t="s">
        <v>392</v>
      </c>
      <c r="AQ41" s="21">
        <v>51324000</v>
      </c>
    </row>
    <row r="42" spans="1:43" ht="94.5" x14ac:dyDescent="0.25">
      <c r="A42" s="15" t="s">
        <v>70</v>
      </c>
      <c r="B42" s="15" t="s">
        <v>70</v>
      </c>
      <c r="C42" s="15" t="s">
        <v>97</v>
      </c>
      <c r="D42" s="15" t="s">
        <v>98</v>
      </c>
      <c r="E42" s="15" t="s">
        <v>99</v>
      </c>
      <c r="F42" s="15" t="s">
        <v>70</v>
      </c>
      <c r="G42" s="15" t="s">
        <v>100</v>
      </c>
      <c r="H42" s="16" t="s">
        <v>157</v>
      </c>
      <c r="I42" s="16" t="s">
        <v>194</v>
      </c>
      <c r="J42" s="16" t="s">
        <v>394</v>
      </c>
      <c r="K42" s="15" t="s">
        <v>71</v>
      </c>
      <c r="L42" s="15" t="s">
        <v>72</v>
      </c>
      <c r="M42" s="15" t="s">
        <v>73</v>
      </c>
      <c r="N42" s="17" t="s">
        <v>74</v>
      </c>
      <c r="O42" s="16" t="s">
        <v>327</v>
      </c>
      <c r="P42" s="16" t="s">
        <v>395</v>
      </c>
      <c r="Q42" s="18" t="s">
        <v>396</v>
      </c>
      <c r="R42" s="19" t="s">
        <v>397</v>
      </c>
      <c r="S42" s="19" t="s">
        <v>398</v>
      </c>
      <c r="T42" s="19" t="s">
        <v>399</v>
      </c>
      <c r="U42" s="16" t="s">
        <v>333</v>
      </c>
      <c r="V42" s="20">
        <v>4</v>
      </c>
      <c r="W42" s="15" t="s">
        <v>81</v>
      </c>
      <c r="X42" s="21">
        <v>50000000</v>
      </c>
      <c r="Y42" s="25">
        <v>1</v>
      </c>
      <c r="Z42" s="16" t="s">
        <v>400</v>
      </c>
      <c r="AA42" s="21">
        <v>9013680</v>
      </c>
      <c r="AB42" s="25">
        <v>1</v>
      </c>
      <c r="AC42" s="19" t="s">
        <v>400</v>
      </c>
      <c r="AD42" s="21">
        <v>0</v>
      </c>
      <c r="AE42" s="25">
        <v>1</v>
      </c>
      <c r="AF42" s="19" t="s">
        <v>400</v>
      </c>
      <c r="AG42" s="25">
        <v>1</v>
      </c>
      <c r="AH42" s="16">
        <v>0</v>
      </c>
      <c r="AI42" s="7">
        <f t="shared" si="1"/>
        <v>0</v>
      </c>
      <c r="AJ42" s="21">
        <v>986320</v>
      </c>
      <c r="AK42" s="65">
        <v>0</v>
      </c>
      <c r="AL42" s="7">
        <f t="shared" si="0"/>
        <v>0</v>
      </c>
      <c r="AM42" s="58"/>
      <c r="AN42" s="7"/>
      <c r="AO42" s="50">
        <v>1</v>
      </c>
      <c r="AP42" s="19" t="s">
        <v>400</v>
      </c>
      <c r="AQ42" s="21">
        <v>40000000</v>
      </c>
    </row>
    <row r="43" spans="1:43" ht="94.5" x14ac:dyDescent="0.25">
      <c r="A43" s="15" t="s">
        <v>70</v>
      </c>
      <c r="B43" s="15" t="s">
        <v>70</v>
      </c>
      <c r="C43" s="15" t="s">
        <v>97</v>
      </c>
      <c r="D43" s="15" t="s">
        <v>98</v>
      </c>
      <c r="E43" s="15" t="s">
        <v>99</v>
      </c>
      <c r="F43" s="15" t="s">
        <v>70</v>
      </c>
      <c r="G43" s="15" t="s">
        <v>100</v>
      </c>
      <c r="H43" s="16" t="s">
        <v>68</v>
      </c>
      <c r="I43" s="16" t="s">
        <v>169</v>
      </c>
      <c r="J43" s="16" t="s">
        <v>70</v>
      </c>
      <c r="K43" s="16" t="s">
        <v>71</v>
      </c>
      <c r="L43" s="15" t="s">
        <v>72</v>
      </c>
      <c r="M43" s="15" t="s">
        <v>73</v>
      </c>
      <c r="N43" s="17" t="s">
        <v>74</v>
      </c>
      <c r="O43" s="16" t="s">
        <v>327</v>
      </c>
      <c r="P43" s="16" t="s">
        <v>401</v>
      </c>
      <c r="Q43" s="27" t="s">
        <v>402</v>
      </c>
      <c r="R43" s="19" t="s">
        <v>403</v>
      </c>
      <c r="S43" s="19" t="s">
        <v>404</v>
      </c>
      <c r="T43" s="19" t="s">
        <v>366</v>
      </c>
      <c r="U43" s="16" t="s">
        <v>333</v>
      </c>
      <c r="V43" s="20">
        <v>4</v>
      </c>
      <c r="W43" s="15" t="s">
        <v>81</v>
      </c>
      <c r="X43" s="21">
        <v>172000000</v>
      </c>
      <c r="Y43" s="25">
        <v>1</v>
      </c>
      <c r="Z43" s="16" t="s">
        <v>405</v>
      </c>
      <c r="AA43" s="21">
        <v>0</v>
      </c>
      <c r="AB43" s="25">
        <v>1</v>
      </c>
      <c r="AC43" s="19" t="s">
        <v>405</v>
      </c>
      <c r="AD43" s="21">
        <v>16000000</v>
      </c>
      <c r="AE43" s="25">
        <v>1</v>
      </c>
      <c r="AF43" s="19" t="s">
        <v>405</v>
      </c>
      <c r="AG43" s="25">
        <v>1</v>
      </c>
      <c r="AH43" s="16">
        <v>1</v>
      </c>
      <c r="AI43" s="7">
        <f t="shared" si="1"/>
        <v>1</v>
      </c>
      <c r="AJ43" s="21">
        <v>44000000</v>
      </c>
      <c r="AK43" s="65">
        <v>24000000</v>
      </c>
      <c r="AL43" s="7">
        <f>+(AK43/AJ43)*100%</f>
        <v>0.54545454545454541</v>
      </c>
      <c r="AM43" s="166" t="s">
        <v>406</v>
      </c>
      <c r="AN43" s="73" t="s">
        <v>407</v>
      </c>
      <c r="AO43" s="50">
        <v>1</v>
      </c>
      <c r="AP43" s="19" t="s">
        <v>405</v>
      </c>
      <c r="AQ43" s="21">
        <v>112000000</v>
      </c>
    </row>
    <row r="44" spans="1:43" s="6" customFormat="1" ht="94.5" x14ac:dyDescent="0.25">
      <c r="A44" s="15" t="s">
        <v>70</v>
      </c>
      <c r="B44" s="15" t="s">
        <v>70</v>
      </c>
      <c r="C44" s="15" t="s">
        <v>97</v>
      </c>
      <c r="D44" s="15" t="s">
        <v>98</v>
      </c>
      <c r="E44" s="15" t="s">
        <v>99</v>
      </c>
      <c r="F44" s="15" t="s">
        <v>70</v>
      </c>
      <c r="G44" s="15" t="s">
        <v>100</v>
      </c>
      <c r="H44" s="16" t="s">
        <v>68</v>
      </c>
      <c r="I44" s="16" t="s">
        <v>169</v>
      </c>
      <c r="J44" s="16" t="s">
        <v>70</v>
      </c>
      <c r="K44" s="15" t="s">
        <v>71</v>
      </c>
      <c r="L44" s="15" t="s">
        <v>72</v>
      </c>
      <c r="M44" s="15" t="s">
        <v>73</v>
      </c>
      <c r="N44" s="17" t="s">
        <v>74</v>
      </c>
      <c r="O44" s="16" t="s">
        <v>327</v>
      </c>
      <c r="P44" s="16" t="s">
        <v>102</v>
      </c>
      <c r="Q44" s="18" t="s">
        <v>408</v>
      </c>
      <c r="R44" s="19" t="s">
        <v>409</v>
      </c>
      <c r="S44" s="19" t="s">
        <v>410</v>
      </c>
      <c r="T44" s="19" t="s">
        <v>411</v>
      </c>
      <c r="U44" s="16" t="s">
        <v>333</v>
      </c>
      <c r="V44" s="20">
        <v>4</v>
      </c>
      <c r="W44" s="15" t="s">
        <v>81</v>
      </c>
      <c r="X44" s="21">
        <v>271157055</v>
      </c>
      <c r="Y44" s="25">
        <v>1</v>
      </c>
      <c r="Z44" s="16" t="s">
        <v>405</v>
      </c>
      <c r="AA44" s="21">
        <v>0</v>
      </c>
      <c r="AB44" s="25">
        <v>2</v>
      </c>
      <c r="AC44" s="19" t="s">
        <v>405</v>
      </c>
      <c r="AD44" s="21">
        <v>53033769</v>
      </c>
      <c r="AE44" s="25">
        <v>1</v>
      </c>
      <c r="AF44" s="19" t="s">
        <v>405</v>
      </c>
      <c r="AG44" s="25">
        <v>1</v>
      </c>
      <c r="AH44" s="16"/>
      <c r="AI44" s="7">
        <f t="shared" si="1"/>
        <v>0</v>
      </c>
      <c r="AJ44" s="21">
        <v>107329027</v>
      </c>
      <c r="AK44" s="65">
        <v>75495694</v>
      </c>
      <c r="AL44" s="7">
        <f t="shared" si="0"/>
        <v>0.70340425242092242</v>
      </c>
      <c r="AM44" s="58" t="s">
        <v>412</v>
      </c>
      <c r="AN44" s="7" t="s">
        <v>475</v>
      </c>
      <c r="AO44" s="50">
        <v>1</v>
      </c>
      <c r="AP44" s="19" t="s">
        <v>405</v>
      </c>
      <c r="AQ44" s="21">
        <v>110794259</v>
      </c>
    </row>
    <row r="45" spans="1:43" ht="94.5" x14ac:dyDescent="0.25">
      <c r="A45" s="28" t="s">
        <v>70</v>
      </c>
      <c r="B45" s="28" t="s">
        <v>70</v>
      </c>
      <c r="C45" s="29" t="s">
        <v>97</v>
      </c>
      <c r="D45" s="29" t="s">
        <v>98</v>
      </c>
      <c r="E45" s="29" t="s">
        <v>99</v>
      </c>
      <c r="F45" s="29" t="s">
        <v>70</v>
      </c>
      <c r="G45" s="15" t="s">
        <v>100</v>
      </c>
      <c r="H45" s="30" t="s">
        <v>325</v>
      </c>
      <c r="I45" s="31" t="s">
        <v>325</v>
      </c>
      <c r="J45" s="32" t="s">
        <v>70</v>
      </c>
      <c r="K45" s="29" t="s">
        <v>71</v>
      </c>
      <c r="L45" s="15" t="s">
        <v>72</v>
      </c>
      <c r="M45" s="15" t="s">
        <v>73</v>
      </c>
      <c r="N45" s="17" t="s">
        <v>74</v>
      </c>
      <c r="O45" s="32" t="s">
        <v>327</v>
      </c>
      <c r="P45" s="16" t="s">
        <v>328</v>
      </c>
      <c r="Q45" s="33" t="s">
        <v>413</v>
      </c>
      <c r="R45" s="34" t="s">
        <v>414</v>
      </c>
      <c r="S45" s="34" t="s">
        <v>415</v>
      </c>
      <c r="T45" s="34" t="s">
        <v>416</v>
      </c>
      <c r="U45" s="31" t="s">
        <v>80</v>
      </c>
      <c r="V45" s="35">
        <v>3</v>
      </c>
      <c r="W45" s="15" t="s">
        <v>81</v>
      </c>
      <c r="X45" s="36">
        <v>131440000</v>
      </c>
      <c r="Y45" s="37" t="s">
        <v>70</v>
      </c>
      <c r="Z45" s="37" t="s">
        <v>70</v>
      </c>
      <c r="AA45" s="21">
        <v>0</v>
      </c>
      <c r="AB45" s="38">
        <v>1</v>
      </c>
      <c r="AC45" s="34" t="s">
        <v>417</v>
      </c>
      <c r="AD45" s="36">
        <v>28480000</v>
      </c>
      <c r="AE45" s="38">
        <v>1</v>
      </c>
      <c r="AF45" s="34" t="s">
        <v>417</v>
      </c>
      <c r="AG45" s="38">
        <v>1</v>
      </c>
      <c r="AH45" s="31"/>
      <c r="AI45" s="7">
        <f t="shared" si="1"/>
        <v>0</v>
      </c>
      <c r="AJ45" s="21">
        <v>44240000</v>
      </c>
      <c r="AK45" s="65">
        <v>44400000</v>
      </c>
      <c r="AL45" s="7">
        <f t="shared" si="0"/>
        <v>1.003616636528029</v>
      </c>
      <c r="AM45" s="166" t="s">
        <v>476</v>
      </c>
      <c r="AN45" s="73" t="s">
        <v>477</v>
      </c>
      <c r="AO45" s="51">
        <v>1</v>
      </c>
      <c r="AP45" s="34" t="s">
        <v>417</v>
      </c>
      <c r="AQ45" s="36">
        <v>58720000</v>
      </c>
    </row>
    <row r="46" spans="1:43" ht="72" customHeight="1" x14ac:dyDescent="0.25">
      <c r="A46" s="29" t="s">
        <v>134</v>
      </c>
      <c r="B46" s="15" t="s">
        <v>62</v>
      </c>
      <c r="C46" s="29" t="s">
        <v>97</v>
      </c>
      <c r="D46" s="29" t="s">
        <v>98</v>
      </c>
      <c r="E46" s="15" t="s">
        <v>135</v>
      </c>
      <c r="F46" s="15" t="s">
        <v>66</v>
      </c>
      <c r="G46" s="17" t="s">
        <v>229</v>
      </c>
      <c r="H46" s="31" t="s">
        <v>157</v>
      </c>
      <c r="I46" s="39" t="s">
        <v>303</v>
      </c>
      <c r="J46" s="31" t="s">
        <v>70</v>
      </c>
      <c r="K46" s="29" t="s">
        <v>71</v>
      </c>
      <c r="L46" s="15" t="s">
        <v>72</v>
      </c>
      <c r="M46" s="15" t="s">
        <v>73</v>
      </c>
      <c r="N46" s="17" t="s">
        <v>74</v>
      </c>
      <c r="O46" s="40" t="s">
        <v>327</v>
      </c>
      <c r="P46" s="16" t="s">
        <v>418</v>
      </c>
      <c r="Q46" s="41" t="s">
        <v>419</v>
      </c>
      <c r="R46" s="34" t="s">
        <v>420</v>
      </c>
      <c r="S46" s="34" t="s">
        <v>421</v>
      </c>
      <c r="T46" s="34" t="s">
        <v>198</v>
      </c>
      <c r="U46" s="31" t="s">
        <v>80</v>
      </c>
      <c r="V46" s="35">
        <v>2</v>
      </c>
      <c r="W46" s="15" t="s">
        <v>81</v>
      </c>
      <c r="X46" s="42">
        <v>1961000000</v>
      </c>
      <c r="Y46" s="37" t="s">
        <v>70</v>
      </c>
      <c r="Z46" s="37" t="s">
        <v>70</v>
      </c>
      <c r="AA46" s="43">
        <v>0</v>
      </c>
      <c r="AB46" s="37">
        <v>0</v>
      </c>
      <c r="AC46" s="44" t="s">
        <v>70</v>
      </c>
      <c r="AD46" s="45">
        <v>0</v>
      </c>
      <c r="AE46" s="37">
        <v>1</v>
      </c>
      <c r="AF46" s="44" t="s">
        <v>422</v>
      </c>
      <c r="AG46" s="37">
        <v>1</v>
      </c>
      <c r="AH46" s="47">
        <v>0</v>
      </c>
      <c r="AI46" s="7">
        <f t="shared" si="1"/>
        <v>0</v>
      </c>
      <c r="AJ46" s="53">
        <v>392200000</v>
      </c>
      <c r="AK46" s="65">
        <v>0</v>
      </c>
      <c r="AL46" s="7">
        <f t="shared" si="0"/>
        <v>0</v>
      </c>
      <c r="AM46" s="58"/>
      <c r="AN46" s="7"/>
      <c r="AO46" s="52">
        <v>1</v>
      </c>
      <c r="AP46" s="44" t="s">
        <v>422</v>
      </c>
      <c r="AQ46" s="42">
        <v>1568800000</v>
      </c>
    </row>
    <row r="47" spans="1:43" ht="84" customHeight="1" x14ac:dyDescent="0.25">
      <c r="X47" s="9"/>
      <c r="AL47" s="80"/>
    </row>
    <row r="48" spans="1:43" ht="84" customHeight="1" x14ac:dyDescent="0.25">
      <c r="AN48" s="1" t="s">
        <v>423</v>
      </c>
    </row>
  </sheetData>
  <autoFilter ref="A7:AR46" xr:uid="{E41C82BE-791F-4724-BDC9-C6C7EBDD0C5A}"/>
  <mergeCells count="44">
    <mergeCell ref="A1:C3"/>
    <mergeCell ref="D1:AQ1"/>
    <mergeCell ref="D2:AQ2"/>
    <mergeCell ref="D3:AQ3"/>
    <mergeCell ref="A4:AQ4"/>
    <mergeCell ref="M6:M7"/>
    <mergeCell ref="AB5:AD5"/>
    <mergeCell ref="AE5:AN5"/>
    <mergeCell ref="AO5:AQ5"/>
    <mergeCell ref="A6:A7"/>
    <mergeCell ref="B6:B7"/>
    <mergeCell ref="C6:C7"/>
    <mergeCell ref="D6:D7"/>
    <mergeCell ref="E6:E7"/>
    <mergeCell ref="F6:F7"/>
    <mergeCell ref="G6:G7"/>
    <mergeCell ref="A5:J5"/>
    <mergeCell ref="K5:N5"/>
    <mergeCell ref="O5:P5"/>
    <mergeCell ref="Q5:X5"/>
    <mergeCell ref="Y5:AA5"/>
    <mergeCell ref="H6:H7"/>
    <mergeCell ref="I6:I7"/>
    <mergeCell ref="J6:J7"/>
    <mergeCell ref="K6:K7"/>
    <mergeCell ref="L6:L7"/>
    <mergeCell ref="AE6:AE7"/>
    <mergeCell ref="N6:N7"/>
    <mergeCell ref="Q6:U6"/>
    <mergeCell ref="W6:X6"/>
    <mergeCell ref="Y6:Y7"/>
    <mergeCell ref="Z6:Z7"/>
    <mergeCell ref="AA6:AA7"/>
    <mergeCell ref="AB6:AB7"/>
    <mergeCell ref="AC6:AC7"/>
    <mergeCell ref="AD6:AD7"/>
    <mergeCell ref="AF6:AF7"/>
    <mergeCell ref="AO6:AO7"/>
    <mergeCell ref="AP6:AP7"/>
    <mergeCell ref="AQ6:AQ7"/>
    <mergeCell ref="AG6:AI6"/>
    <mergeCell ref="AJ6:AL6"/>
    <mergeCell ref="AM6:AM7"/>
    <mergeCell ref="AN6:AN7"/>
  </mergeCells>
  <conditionalFormatting sqref="V8:V46">
    <cfRule type="expression" dxfId="6" priority="1">
      <formula>$U8="Porcentaje"</formula>
    </cfRule>
  </conditionalFormatting>
  <dataValidations count="2">
    <dataValidation allowBlank="1" showInputMessage="1" showErrorMessage="1" prompt="Seleccione la Política del Modelo Integrado de Planeación y Gestión al cual corresponde el indicador o actividad. En caso que no corresponda seleccionar No Aplica (N/A)." sqref="I6" xr:uid="{597B321B-BFF0-4106-AB50-31DC29A07506}"/>
    <dataValidation type="list" allowBlank="1" showInputMessage="1" showErrorMessage="1" sqref="G8:G46" xr:uid="{4A8B6466-9B5E-473D-BDFE-D7BD00EB84EF}">
      <formula1>OE3_Fortalecer_las_capacidades_de_las_entidades_territoriales__mediante_la_asistencia_técnica__que_promueva_entornos_escolares_saludables_y_el_desarrollo_socioemocional_orientado_a_la_alimentación_saludable_de_los_NNAJ_del_sistema_educativo_oficial.</formula1>
    </dataValidation>
  </dataValidations>
  <hyperlinks>
    <hyperlink ref="AN29" r:id="rId1" xr:uid="{609E45B6-A492-42AE-A589-04AEC6CE7F67}"/>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4DF45-CD9A-4780-AFC8-FBE8E6D6031E}">
  <dimension ref="B1:H15"/>
  <sheetViews>
    <sheetView showGridLines="0" workbookViewId="0">
      <selection activeCell="F12" sqref="F12"/>
    </sheetView>
  </sheetViews>
  <sheetFormatPr baseColWidth="10" defaultColWidth="11.42578125" defaultRowHeight="15" x14ac:dyDescent="0.25"/>
  <cols>
    <col min="1" max="1" width="5.42578125" customWidth="1"/>
    <col min="2" max="2" width="40.42578125" customWidth="1"/>
  </cols>
  <sheetData>
    <row r="1" spans="2:8" ht="15.75" thickBot="1" x14ac:dyDescent="0.3"/>
    <row r="2" spans="2:8" x14ac:dyDescent="0.25">
      <c r="B2" s="152" t="s">
        <v>424</v>
      </c>
      <c r="C2" s="153"/>
      <c r="D2" s="153"/>
      <c r="E2" s="153"/>
      <c r="F2" s="153"/>
      <c r="G2" s="153"/>
      <c r="H2" s="154"/>
    </row>
    <row r="3" spans="2:8" x14ac:dyDescent="0.25">
      <c r="B3" s="155" t="s">
        <v>48</v>
      </c>
      <c r="C3" s="156" t="s">
        <v>425</v>
      </c>
      <c r="D3" s="156" t="s">
        <v>426</v>
      </c>
      <c r="E3" s="156" t="s">
        <v>427</v>
      </c>
      <c r="F3" s="156"/>
      <c r="G3" s="156"/>
      <c r="H3" s="157" t="s">
        <v>428</v>
      </c>
    </row>
    <row r="4" spans="2:8" x14ac:dyDescent="0.25">
      <c r="B4" s="155"/>
      <c r="C4" s="156"/>
      <c r="D4" s="156"/>
      <c r="E4" s="75" t="s">
        <v>429</v>
      </c>
      <c r="F4" s="75" t="s">
        <v>430</v>
      </c>
      <c r="G4" s="75" t="s">
        <v>431</v>
      </c>
      <c r="H4" s="158"/>
    </row>
    <row r="5" spans="2:8" x14ac:dyDescent="0.25">
      <c r="B5" s="89" t="s">
        <v>432</v>
      </c>
      <c r="C5" s="91">
        <v>1</v>
      </c>
      <c r="D5" s="92">
        <v>1</v>
      </c>
      <c r="E5" s="77">
        <v>2</v>
      </c>
      <c r="F5" s="77">
        <v>1.0027500000021143</v>
      </c>
      <c r="G5" s="77">
        <v>1</v>
      </c>
      <c r="H5" s="93">
        <v>1.0006875000005286</v>
      </c>
    </row>
    <row r="6" spans="2:8" x14ac:dyDescent="0.25">
      <c r="B6" s="89" t="s">
        <v>433</v>
      </c>
      <c r="C6" s="91">
        <v>1</v>
      </c>
      <c r="D6" s="92">
        <v>4</v>
      </c>
      <c r="E6" s="77">
        <v>1</v>
      </c>
      <c r="F6" s="77">
        <v>1.0027500000021143</v>
      </c>
      <c r="G6" s="77">
        <v>1</v>
      </c>
      <c r="H6" s="93">
        <v>0.75068750000052864</v>
      </c>
    </row>
    <row r="7" spans="2:8" ht="19.5" customHeight="1" x14ac:dyDescent="0.25">
      <c r="B7" s="89" t="s">
        <v>434</v>
      </c>
      <c r="C7" s="91">
        <v>1</v>
      </c>
      <c r="D7" s="92">
        <v>1</v>
      </c>
      <c r="E7" s="77">
        <v>1</v>
      </c>
      <c r="F7" s="77">
        <v>1.0027500000021143</v>
      </c>
      <c r="G7" s="77">
        <v>1</v>
      </c>
      <c r="H7" s="93">
        <v>0.75068750000052864</v>
      </c>
    </row>
    <row r="8" spans="2:8" x14ac:dyDescent="0.25">
      <c r="B8" s="89" t="s">
        <v>435</v>
      </c>
      <c r="C8" s="91">
        <v>1</v>
      </c>
      <c r="D8" s="92">
        <v>1</v>
      </c>
      <c r="E8" s="77">
        <v>1</v>
      </c>
      <c r="F8" s="77">
        <v>1.0027500000021143</v>
      </c>
      <c r="G8" s="77">
        <v>1</v>
      </c>
      <c r="H8" s="93">
        <v>0.75068750000052864</v>
      </c>
    </row>
    <row r="9" spans="2:8" x14ac:dyDescent="0.25">
      <c r="B9" s="89" t="s">
        <v>436</v>
      </c>
      <c r="C9" s="91">
        <v>1</v>
      </c>
      <c r="D9" s="92">
        <v>4</v>
      </c>
      <c r="E9" s="77">
        <v>1</v>
      </c>
      <c r="F9" s="77">
        <v>1.0027500000021143</v>
      </c>
      <c r="G9" s="77">
        <v>0.95</v>
      </c>
      <c r="H9" s="93">
        <v>0.73818750000052868</v>
      </c>
    </row>
    <row r="10" spans="2:8" x14ac:dyDescent="0.25">
      <c r="B10" s="89" t="s">
        <v>437</v>
      </c>
      <c r="C10" s="91">
        <v>1</v>
      </c>
      <c r="D10" s="92">
        <v>2</v>
      </c>
      <c r="E10" s="77">
        <v>1</v>
      </c>
      <c r="F10" s="77">
        <v>1.0027500000021143</v>
      </c>
      <c r="G10" s="77">
        <v>0.95</v>
      </c>
      <c r="H10" s="93">
        <v>0.73818750000052868</v>
      </c>
    </row>
    <row r="11" spans="2:8" ht="28.5" x14ac:dyDescent="0.25">
      <c r="B11" s="89" t="s">
        <v>438</v>
      </c>
      <c r="C11" s="91">
        <v>1</v>
      </c>
      <c r="D11" s="92">
        <v>2</v>
      </c>
      <c r="E11" s="77">
        <v>1</v>
      </c>
      <c r="F11" s="77">
        <v>0.96</v>
      </c>
      <c r="G11" s="77">
        <v>0.98</v>
      </c>
      <c r="H11" s="93">
        <v>0.73499999999999999</v>
      </c>
    </row>
    <row r="12" spans="2:8" x14ac:dyDescent="0.25">
      <c r="B12" s="89" t="s">
        <v>439</v>
      </c>
      <c r="C12" s="91">
        <v>1</v>
      </c>
      <c r="D12" s="92">
        <v>3</v>
      </c>
      <c r="E12" s="77">
        <v>0.67</v>
      </c>
      <c r="F12" s="77">
        <v>0.91666666666666663</v>
      </c>
      <c r="G12" s="77">
        <v>1</v>
      </c>
      <c r="H12" s="93">
        <v>0.64666666666666672</v>
      </c>
    </row>
    <row r="13" spans="2:8" x14ac:dyDescent="0.25">
      <c r="B13" s="89" t="s">
        <v>440</v>
      </c>
      <c r="C13" s="91">
        <v>1</v>
      </c>
      <c r="D13" s="92">
        <v>7</v>
      </c>
      <c r="E13" s="77">
        <v>0.75</v>
      </c>
      <c r="F13" s="77">
        <v>0.62561375661375662</v>
      </c>
      <c r="G13" s="77">
        <v>0.93</v>
      </c>
      <c r="H13" s="93">
        <v>0.57640343915343917</v>
      </c>
    </row>
    <row r="14" spans="2:8" ht="28.5" x14ac:dyDescent="0.25">
      <c r="B14" s="89" t="s">
        <v>441</v>
      </c>
      <c r="C14" s="91">
        <v>1</v>
      </c>
      <c r="D14" s="92">
        <v>13</v>
      </c>
      <c r="E14" s="77">
        <v>0.14000000000000001</v>
      </c>
      <c r="F14" s="77">
        <v>0.92307692307692313</v>
      </c>
      <c r="G14" s="77">
        <v>0.69</v>
      </c>
      <c r="H14" s="93">
        <v>0.43826923076923074</v>
      </c>
    </row>
    <row r="15" spans="2:8" ht="15.75" thickBot="1" x14ac:dyDescent="0.3">
      <c r="B15" s="90" t="s">
        <v>442</v>
      </c>
      <c r="C15" s="94"/>
      <c r="D15" s="95">
        <v>38</v>
      </c>
      <c r="E15" s="96">
        <v>0.95600000000000007</v>
      </c>
      <c r="F15" s="96">
        <v>0.94418573463700339</v>
      </c>
      <c r="G15" s="96">
        <v>0.95</v>
      </c>
      <c r="H15" s="97">
        <v>0.71254643365925086</v>
      </c>
    </row>
  </sheetData>
  <autoFilter ref="B3:H4" xr:uid="{31F4DF45-CD9A-4780-AFC8-FBE8E6D6031E}">
    <filterColumn colId="3" showButton="0"/>
    <filterColumn colId="4" showButton="0"/>
    <sortState xmlns:xlrd2="http://schemas.microsoft.com/office/spreadsheetml/2017/richdata2" ref="B6:H14">
      <sortCondition descending="1" ref="H3:H4"/>
    </sortState>
  </autoFilter>
  <mergeCells count="6">
    <mergeCell ref="B2:H2"/>
    <mergeCell ref="B3:B4"/>
    <mergeCell ref="C3:C4"/>
    <mergeCell ref="D3:D4"/>
    <mergeCell ref="H3:H4"/>
    <mergeCell ref="E3:G3"/>
  </mergeCells>
  <conditionalFormatting sqref="H5:H14">
    <cfRule type="cellIs" dxfId="5" priority="1" operator="lessThan">
      <formula>0.5</formula>
    </cfRule>
    <cfRule type="cellIs" dxfId="4" priority="2" operator="between">
      <formula>0.5</formula>
      <formula>0.7</formula>
    </cfRule>
    <cfRule type="cellIs" dxfId="3" priority="3" operator="greaterThan">
      <formula>0.73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4B64C-1B8C-4CA8-A358-30C272EE804E}">
  <dimension ref="B1:L17"/>
  <sheetViews>
    <sheetView zoomScale="90" zoomScaleNormal="90" workbookViewId="0">
      <selection activeCell="F8" sqref="F8"/>
    </sheetView>
  </sheetViews>
  <sheetFormatPr baseColWidth="10" defaultColWidth="11.42578125" defaultRowHeight="15" x14ac:dyDescent="0.25"/>
  <cols>
    <col min="1" max="1" width="3.42578125" customWidth="1"/>
    <col min="2" max="2" width="19.28515625" customWidth="1"/>
    <col min="3" max="3" width="22.28515625" bestFit="1" customWidth="1"/>
    <col min="4" max="4" width="23.5703125" bestFit="1" customWidth="1"/>
    <col min="5" max="7" width="20.28515625" bestFit="1" customWidth="1"/>
    <col min="8" max="8" width="27.28515625" bestFit="1" customWidth="1"/>
    <col min="9" max="9" width="10.7109375" customWidth="1"/>
    <col min="10" max="10" width="10.28515625" customWidth="1"/>
    <col min="11" max="11" width="10.42578125" customWidth="1"/>
  </cols>
  <sheetData>
    <row r="1" spans="2:12" ht="15.75" thickBot="1" x14ac:dyDescent="0.3"/>
    <row r="2" spans="2:12" ht="18" x14ac:dyDescent="0.25">
      <c r="B2" s="159" t="s">
        <v>443</v>
      </c>
      <c r="C2" s="160"/>
      <c r="D2" s="160"/>
      <c r="E2" s="160"/>
      <c r="F2" s="160"/>
      <c r="G2" s="160"/>
      <c r="H2" s="160"/>
      <c r="I2" s="160"/>
      <c r="J2" s="160"/>
      <c r="K2" s="161"/>
    </row>
    <row r="3" spans="2:12" ht="30.75" customHeight="1" x14ac:dyDescent="0.25">
      <c r="B3" s="98" t="s">
        <v>48</v>
      </c>
      <c r="C3" s="84" t="s">
        <v>57</v>
      </c>
      <c r="D3" s="84" t="s">
        <v>444</v>
      </c>
      <c r="E3" s="162" t="s">
        <v>445</v>
      </c>
      <c r="F3" s="163"/>
      <c r="G3" s="163"/>
      <c r="H3" s="164"/>
      <c r="I3" s="85" t="s">
        <v>446</v>
      </c>
      <c r="J3" s="85" t="s">
        <v>447</v>
      </c>
      <c r="K3" s="99" t="s">
        <v>448</v>
      </c>
    </row>
    <row r="4" spans="2:12" ht="15" customHeight="1" x14ac:dyDescent="0.25">
      <c r="B4" s="100"/>
      <c r="C4" s="82"/>
      <c r="D4" s="82"/>
      <c r="E4" s="75" t="s">
        <v>429</v>
      </c>
      <c r="F4" s="75" t="s">
        <v>449</v>
      </c>
      <c r="G4" s="75" t="s">
        <v>450</v>
      </c>
      <c r="H4" s="75" t="s">
        <v>451</v>
      </c>
      <c r="I4" s="83"/>
      <c r="J4" s="83"/>
      <c r="K4" s="101"/>
    </row>
    <row r="5" spans="2:12" ht="38.25" x14ac:dyDescent="0.25">
      <c r="B5" s="102" t="s">
        <v>438</v>
      </c>
      <c r="C5" s="87">
        <v>6303100000</v>
      </c>
      <c r="D5" s="88">
        <v>569256742.66999996</v>
      </c>
      <c r="E5" s="88">
        <v>37466665.340000004</v>
      </c>
      <c r="F5" s="88">
        <v>234035110</v>
      </c>
      <c r="G5" s="88">
        <v>1737724966.6300001</v>
      </c>
      <c r="H5" s="88">
        <v>2009226741.9700003</v>
      </c>
      <c r="I5" s="76">
        <v>8.06</v>
      </c>
      <c r="J5" s="81">
        <v>3.5295616043932494</v>
      </c>
      <c r="K5" s="93">
        <v>0.3187680255699577</v>
      </c>
    </row>
    <row r="6" spans="2:12" ht="27" customHeight="1" x14ac:dyDescent="0.25">
      <c r="B6" s="102" t="s">
        <v>435</v>
      </c>
      <c r="C6" s="87">
        <v>220000000</v>
      </c>
      <c r="D6" s="88">
        <v>147333333</v>
      </c>
      <c r="E6" s="88">
        <v>27666665</v>
      </c>
      <c r="F6" s="88">
        <v>60000000</v>
      </c>
      <c r="G6" s="88">
        <v>60000000</v>
      </c>
      <c r="H6" s="88">
        <v>147666665</v>
      </c>
      <c r="I6" s="76">
        <v>1</v>
      </c>
      <c r="J6" s="81">
        <v>1.002262434394259</v>
      </c>
      <c r="K6" s="93">
        <v>0.67121211363636368</v>
      </c>
      <c r="L6" s="79"/>
    </row>
    <row r="7" spans="2:12" ht="25.5" x14ac:dyDescent="0.25">
      <c r="B7" s="102" t="s">
        <v>452</v>
      </c>
      <c r="C7" s="87">
        <v>221733333</v>
      </c>
      <c r="D7" s="88">
        <v>136533333</v>
      </c>
      <c r="E7" s="88">
        <v>10533333</v>
      </c>
      <c r="F7" s="88">
        <v>63000000</v>
      </c>
      <c r="G7" s="88">
        <v>63000000</v>
      </c>
      <c r="H7" s="88">
        <v>136533333</v>
      </c>
      <c r="I7" s="76">
        <v>1</v>
      </c>
      <c r="J7" s="81">
        <v>1</v>
      </c>
      <c r="K7" s="93">
        <v>0.61575465967491683</v>
      </c>
    </row>
    <row r="8" spans="2:12" ht="25.5" x14ac:dyDescent="0.25">
      <c r="B8" s="102" t="s">
        <v>433</v>
      </c>
      <c r="C8" s="87">
        <v>797265334</v>
      </c>
      <c r="D8" s="88">
        <v>515298666</v>
      </c>
      <c r="E8" s="88">
        <v>95539998.340000004</v>
      </c>
      <c r="F8" s="88">
        <v>202440000</v>
      </c>
      <c r="G8" s="88">
        <v>210007999.32999998</v>
      </c>
      <c r="H8" s="88">
        <v>507987997.67000002</v>
      </c>
      <c r="I8" s="76">
        <v>1.02</v>
      </c>
      <c r="J8" s="81">
        <v>0.98581275517992517</v>
      </c>
      <c r="K8" s="93">
        <v>0.63716303218822756</v>
      </c>
    </row>
    <row r="9" spans="2:12" ht="27" customHeight="1" x14ac:dyDescent="0.25">
      <c r="B9" s="103" t="s">
        <v>437</v>
      </c>
      <c r="C9" s="87">
        <v>2799959182</v>
      </c>
      <c r="D9" s="88">
        <v>1600734000.3200002</v>
      </c>
      <c r="E9" s="88">
        <v>102786663.31999999</v>
      </c>
      <c r="F9" s="88">
        <v>603389998.66999996</v>
      </c>
      <c r="G9" s="88">
        <v>801693333</v>
      </c>
      <c r="H9" s="88">
        <v>1507869994.99</v>
      </c>
      <c r="I9" s="76">
        <v>0.98</v>
      </c>
      <c r="J9" s="81">
        <v>0.94198661032286701</v>
      </c>
      <c r="K9" s="93">
        <v>0.53853284886565178</v>
      </c>
    </row>
    <row r="10" spans="2:12" ht="24.75" customHeight="1" x14ac:dyDescent="0.25">
      <c r="B10" s="102" t="s">
        <v>453</v>
      </c>
      <c r="C10" s="87">
        <v>2165983297427</v>
      </c>
      <c r="D10" s="88">
        <v>2070607315419.6001</v>
      </c>
      <c r="E10" s="88">
        <v>254384692175.92999</v>
      </c>
      <c r="F10" s="88">
        <v>894491796480</v>
      </c>
      <c r="G10" s="88">
        <v>741685314692.30005</v>
      </c>
      <c r="H10" s="88">
        <v>1890561803348.23</v>
      </c>
      <c r="I10" s="76">
        <v>0.85</v>
      </c>
      <c r="J10" s="81">
        <v>0.91304700281381712</v>
      </c>
      <c r="K10" s="93">
        <v>0.87284228165288869</v>
      </c>
    </row>
    <row r="11" spans="2:12" ht="25.5" x14ac:dyDescent="0.25">
      <c r="B11" s="102" t="s">
        <v>439</v>
      </c>
      <c r="C11" s="87">
        <v>5828484182</v>
      </c>
      <c r="D11" s="88">
        <v>2585329385</v>
      </c>
      <c r="E11" s="88">
        <v>101932361</v>
      </c>
      <c r="F11" s="88">
        <v>876418940</v>
      </c>
      <c r="G11" s="88">
        <v>1246546565</v>
      </c>
      <c r="H11" s="88">
        <v>2224897866</v>
      </c>
      <c r="I11" s="76">
        <v>0.85</v>
      </c>
      <c r="J11" s="81">
        <v>0.8605858421401883</v>
      </c>
      <c r="K11" s="93">
        <v>0.38172838709438572</v>
      </c>
    </row>
    <row r="12" spans="2:12" ht="25.5" x14ac:dyDescent="0.25">
      <c r="B12" s="102" t="s">
        <v>440</v>
      </c>
      <c r="C12" s="87">
        <v>12971864773</v>
      </c>
      <c r="D12" s="88">
        <v>1131054436</v>
      </c>
      <c r="E12" s="88">
        <v>61184983.659999996</v>
      </c>
      <c r="F12" s="88">
        <v>151737694</v>
      </c>
      <c r="G12" s="88">
        <v>410349646</v>
      </c>
      <c r="H12" s="88">
        <v>623272323.65999997</v>
      </c>
      <c r="I12" s="76">
        <v>0.92</v>
      </c>
      <c r="J12" s="81">
        <v>0.55105422322926989</v>
      </c>
      <c r="K12" s="93">
        <v>4.8048012723451786E-2</v>
      </c>
    </row>
    <row r="13" spans="2:12" ht="25.5" x14ac:dyDescent="0.25">
      <c r="B13" s="102" t="s">
        <v>434</v>
      </c>
      <c r="C13" s="87">
        <v>1563016000</v>
      </c>
      <c r="D13" s="88">
        <v>708404627</v>
      </c>
      <c r="E13" s="88">
        <v>25680000</v>
      </c>
      <c r="F13" s="88">
        <v>149626667</v>
      </c>
      <c r="G13" s="88">
        <v>189229374</v>
      </c>
      <c r="H13" s="88">
        <v>364536041</v>
      </c>
      <c r="I13" s="76">
        <v>0.43</v>
      </c>
      <c r="J13" s="81">
        <v>0.51458732355230652</v>
      </c>
      <c r="K13" s="93">
        <v>0.23322604567067773</v>
      </c>
    </row>
    <row r="14" spans="2:12" ht="38.25" x14ac:dyDescent="0.25">
      <c r="B14" s="102" t="s">
        <v>441</v>
      </c>
      <c r="C14" s="87">
        <v>2948118721</v>
      </c>
      <c r="D14" s="88">
        <v>883480462</v>
      </c>
      <c r="E14" s="88">
        <v>34266666</v>
      </c>
      <c r="F14" s="88">
        <v>158082360</v>
      </c>
      <c r="G14" s="88">
        <v>217395695</v>
      </c>
      <c r="H14" s="88">
        <v>409744721</v>
      </c>
      <c r="I14" s="76">
        <v>0.82</v>
      </c>
      <c r="J14" s="81">
        <v>0.46378469997223321</v>
      </c>
      <c r="K14" s="93">
        <v>0.13898514943828819</v>
      </c>
    </row>
    <row r="15" spans="2:12" ht="15.75" thickBot="1" x14ac:dyDescent="0.3">
      <c r="B15" s="104" t="s">
        <v>454</v>
      </c>
      <c r="C15" s="105">
        <v>2199636838952</v>
      </c>
      <c r="D15" s="105">
        <v>2078884740404.5901</v>
      </c>
      <c r="E15" s="105">
        <v>254881749511.59</v>
      </c>
      <c r="F15" s="105">
        <v>896990527249.67004</v>
      </c>
      <c r="G15" s="105">
        <v>746621262271.26001</v>
      </c>
      <c r="H15" s="106">
        <v>1898493539032.52</v>
      </c>
      <c r="I15" s="107"/>
      <c r="J15" s="108">
        <v>0.91322693467990801</v>
      </c>
      <c r="K15" s="109">
        <v>0.86309408235635965</v>
      </c>
    </row>
    <row r="16" spans="2:12" x14ac:dyDescent="0.25">
      <c r="D16" s="86"/>
      <c r="G16" s="78"/>
      <c r="H16" s="79"/>
    </row>
    <row r="17" spans="8:8" x14ac:dyDescent="0.25">
      <c r="H17" s="79"/>
    </row>
  </sheetData>
  <autoFilter ref="B4:L4" xr:uid="{8D24B64C-1B8C-4CA8-A358-30C272EE804E}">
    <sortState xmlns:xlrd2="http://schemas.microsoft.com/office/spreadsheetml/2017/richdata2" ref="B5:L18">
      <sortCondition descending="1" ref="J4"/>
    </sortState>
  </autoFilter>
  <mergeCells count="2">
    <mergeCell ref="B2:K2"/>
    <mergeCell ref="E3:H3"/>
  </mergeCells>
  <conditionalFormatting sqref="J5:J15">
    <cfRule type="cellIs" dxfId="2" priority="1" operator="lessThan">
      <formula>0.49</formula>
    </cfRule>
    <cfRule type="cellIs" dxfId="1" priority="2" operator="between">
      <formula>0.5</formula>
      <formula>0.79</formula>
    </cfRule>
    <cfRule type="cellIs" dxfId="0" priority="3" operator="greaterThan">
      <formula>0.8</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db2d03a-b0ac-4019-aba2-8f266c5a37b9">
      <Terms xmlns="http://schemas.microsoft.com/office/infopath/2007/PartnerControls"/>
    </lcf76f155ced4ddcb4097134ff3c332f>
    <TaxCatchAll xmlns="dab95841-2a5b-4d06-988e-dcb998e9797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33EF50D634152409E62760EDF6BDEB0" ma:contentTypeVersion="15" ma:contentTypeDescription="Crear nuevo documento." ma:contentTypeScope="" ma:versionID="45244314d5a0afb84ea68795d528fb84">
  <xsd:schema xmlns:xsd="http://www.w3.org/2001/XMLSchema" xmlns:xs="http://www.w3.org/2001/XMLSchema" xmlns:p="http://schemas.microsoft.com/office/2006/metadata/properties" xmlns:ns2="edb2d03a-b0ac-4019-aba2-8f266c5a37b9" xmlns:ns3="dab95841-2a5b-4d06-988e-dcb998e97977" targetNamespace="http://schemas.microsoft.com/office/2006/metadata/properties" ma:root="true" ma:fieldsID="6f427cb62b13873a60dda4620c5def4c" ns2:_="" ns3:_="">
    <xsd:import namespace="edb2d03a-b0ac-4019-aba2-8f266c5a37b9"/>
    <xsd:import namespace="dab95841-2a5b-4d06-988e-dcb998e979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b2d03a-b0ac-4019-aba2-8f266c5a37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3f6cc16-641d-429b-a009-b19071f4101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b95841-2a5b-4d06-988e-dcb998e9797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ca1d8d6-86e6-4b2c-9465-7d73c19857bf}" ma:internalName="TaxCatchAll" ma:showField="CatchAllData" ma:web="dab95841-2a5b-4d06-988e-dcb998e9797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31E6A6-8C30-4985-9E73-4D2F346E460F}">
  <ds:schemaRefs>
    <ds:schemaRef ds:uri="http://schemas.microsoft.com/sharepoint/v3/contenttype/forms"/>
  </ds:schemaRefs>
</ds:datastoreItem>
</file>

<file path=customXml/itemProps2.xml><?xml version="1.0" encoding="utf-8"?>
<ds:datastoreItem xmlns:ds="http://schemas.openxmlformats.org/officeDocument/2006/customXml" ds:itemID="{4FABD1D3-BA5C-4160-88CE-F1CE55C70F39}">
  <ds:schemaRefs>
    <ds:schemaRef ds:uri="http://schemas.microsoft.com/office/2006/metadata/properties"/>
    <ds:schemaRef ds:uri="http://schemas.microsoft.com/office/infopath/2007/PartnerControls"/>
    <ds:schemaRef ds:uri="edb2d03a-b0ac-4019-aba2-8f266c5a37b9"/>
    <ds:schemaRef ds:uri="dab95841-2a5b-4d06-988e-dcb998e97977"/>
  </ds:schemaRefs>
</ds:datastoreItem>
</file>

<file path=customXml/itemProps3.xml><?xml version="1.0" encoding="utf-8"?>
<ds:datastoreItem xmlns:ds="http://schemas.openxmlformats.org/officeDocument/2006/customXml" ds:itemID="{F34EF990-AC8D-4B28-8578-5C289A373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b2d03a-b0ac-4019-aba2-8f266c5a37b9"/>
    <ds:schemaRef ds:uri="dab95841-2a5b-4d06-988e-dcb998e979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Hoja1</vt:lpstr>
      <vt:lpstr>PAI 2025_V3</vt:lpstr>
      <vt:lpstr>Resumen Físico </vt:lpstr>
      <vt:lpstr>Resumen Financiero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Fabian Enrique Gonzalez Hernandez</dc:creator>
  <cp:keywords/>
  <dc:description/>
  <cp:lastModifiedBy>Fabian Enrique Gonzalez Hernandez</cp:lastModifiedBy>
  <cp:revision/>
  <dcterms:created xsi:type="dcterms:W3CDTF">2025-06-25T01:49:27Z</dcterms:created>
  <dcterms:modified xsi:type="dcterms:W3CDTF">2025-11-14T21:22:50Z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0x010100233EF50D634152409E62760EDF6BDEB0</vt:lpwstr>
  </property>
  <property fmtid="{D5CDD505-2E9C-101B-9397-08002B2CF9AE}" pid="3" name="MediaServiceImageTags">
    <vt:lpwstr/>
  </property>
</Properties>
</file>